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Náhrada KO za PN ..." sheetId="2" r:id="rId2"/>
    <sheet name="PS 02 - Náhrada KO za PN ..." sheetId="3" r:id="rId3"/>
    <sheet name="PS 03 - Náhrada KO za PN 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'PS 01 - Náhrada KO za PN ...'!$C$85:$K$204</definedName>
    <definedName name="_xlnm.Print_Area" localSheetId="1">'PS 01 - Náhrada KO za PN ...'!$C$4:$J$39,'PS 01 - Náhrada KO za PN ...'!$C$45:$J$67,'PS 01 - Náhrada KO za PN ...'!$C$73:$K$204</definedName>
    <definedName name="_xlnm.Print_Titles" localSheetId="1">'PS 01 - Náhrada KO za PN ...'!$85:$85</definedName>
    <definedName name="_xlnm._FilterDatabase" localSheetId="2" hidden="1">'PS 02 - Náhrada KO za PN ...'!$C$83:$K$141</definedName>
    <definedName name="_xlnm.Print_Area" localSheetId="2">'PS 02 - Náhrada KO za PN ...'!$C$4:$J$39,'PS 02 - Náhrada KO za PN ...'!$C$45:$J$65,'PS 02 - Náhrada KO za PN ...'!$C$71:$K$141</definedName>
    <definedName name="_xlnm.Print_Titles" localSheetId="2">'PS 02 - Náhrada KO za PN ...'!$83:$83</definedName>
    <definedName name="_xlnm._FilterDatabase" localSheetId="3" hidden="1">'PS 03 - Náhrada KO za PN ...'!$C$85:$K$194</definedName>
    <definedName name="_xlnm.Print_Area" localSheetId="3">'PS 03 - Náhrada KO za PN ...'!$C$4:$J$39,'PS 03 - Náhrada KO za PN ...'!$C$45:$J$67,'PS 03 - Náhrada KO za PN ...'!$C$73:$K$194</definedName>
    <definedName name="_xlnm.Print_Titles" localSheetId="3">'PS 03 - Náhrada KO za PN ...'!$85:$85</definedName>
    <definedName name="_xlnm._FilterDatabase" localSheetId="4" hidden="1">'VRN - Vedlejší rozpočtové...'!$C$79:$K$89</definedName>
    <definedName name="_xlnm.Print_Area" localSheetId="4">'VRN - Vedlejší rozpočtové...'!$C$4:$J$39,'VRN - Vedlejší rozpočtové...'!$C$45:$J$61,'VRN - Vedlejší rozpočtové...'!$C$67:$K$89</definedName>
    <definedName name="_xlnm.Print_Titles" localSheetId="4">'VRN - Vedlejší rozpočtové...'!$79:$79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4" r="J37"/>
  <c r="J36"/>
  <c i="1" r="AY57"/>
  <c i="4" r="J35"/>
  <c i="1" r="AX57"/>
  <c i="4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3" r="J37"/>
  <c r="J36"/>
  <c i="1" r="AY56"/>
  <c i="3" r="J35"/>
  <c i="1" r="AX56"/>
  <c i="3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7"/>
  <c r="J36"/>
  <c i="1" r="AY55"/>
  <c i="2" r="J35"/>
  <c i="1" r="AX55"/>
  <c i="2"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204"/>
  <c r="J186"/>
  <c r="J178"/>
  <c r="J169"/>
  <c r="J161"/>
  <c r="BK146"/>
  <c r="BK138"/>
  <c r="J131"/>
  <c r="BK115"/>
  <c r="BK105"/>
  <c r="BK94"/>
  <c i="3" r="J124"/>
  <c r="J100"/>
  <c r="BK115"/>
  <c r="J130"/>
  <c r="J111"/>
  <c i="4" r="J162"/>
  <c r="BK183"/>
  <c r="J150"/>
  <c r="BK187"/>
  <c r="BK139"/>
  <c r="BK191"/>
  <c r="J171"/>
  <c r="BK126"/>
  <c r="BK173"/>
  <c r="J135"/>
  <c r="BK136"/>
  <c i="2" r="J109"/>
  <c r="BK97"/>
  <c i="3" r="J139"/>
  <c r="J116"/>
  <c r="J125"/>
  <c i="2" r="BK197"/>
  <c r="J187"/>
  <c r="J177"/>
  <c r="BK173"/>
  <c r="BK163"/>
  <c r="BK149"/>
  <c r="J139"/>
  <c r="BK126"/>
  <c r="J116"/>
  <c r="BK102"/>
  <c r="J34"/>
  <c r="BK172"/>
  <c r="J163"/>
  <c r="J158"/>
  <c r="BK141"/>
  <c r="BK136"/>
  <c r="BK121"/>
  <c r="BK106"/>
  <c i="3" r="BK120"/>
  <c r="BK91"/>
  <c r="BK110"/>
  <c r="J98"/>
  <c r="J105"/>
  <c i="4" r="BK189"/>
  <c r="J137"/>
  <c r="BK156"/>
  <c r="BK192"/>
  <c r="BK110"/>
  <c r="J184"/>
  <c r="J97"/>
  <c r="J119"/>
  <c r="BK91"/>
  <c r="J147"/>
  <c r="J105"/>
  <c i="5" r="BK85"/>
  <c i="2" r="J128"/>
  <c r="J114"/>
  <c r="J99"/>
  <c i="3" r="BK138"/>
  <c r="J135"/>
  <c r="J106"/>
  <c r="BK99"/>
  <c i="4" r="J160"/>
  <c r="BK162"/>
  <c r="BK89"/>
  <c r="BK193"/>
  <c r="BK125"/>
  <c r="BK161"/>
  <c r="J115"/>
  <c r="BK117"/>
  <c i="5" r="J89"/>
  <c r="J82"/>
  <c i="2" r="J181"/>
  <c r="BK165"/>
  <c r="J141"/>
  <c r="BK114"/>
  <c r="BK92"/>
  <c i="4" r="BK169"/>
  <c r="J145"/>
  <c r="BK147"/>
  <c r="J180"/>
  <c r="J106"/>
  <c r="BK100"/>
  <c i="5" r="BK88"/>
  <c i="2" r="J198"/>
  <c r="J192"/>
  <c r="BK171"/>
  <c r="J155"/>
  <c r="BK143"/>
  <c r="J129"/>
  <c r="BK113"/>
  <c i="3" r="J132"/>
  <c r="BK92"/>
  <c r="BK117"/>
  <c r="BK141"/>
  <c r="BK121"/>
  <c i="4" r="J89"/>
  <c r="BK159"/>
  <c r="J189"/>
  <c r="BK120"/>
  <c r="J113"/>
  <c i="2" r="J199"/>
  <c r="BK179"/>
  <c r="J142"/>
  <c r="BK112"/>
  <c i="3" r="BK137"/>
  <c r="J97"/>
  <c r="J104"/>
  <c i="4" r="J99"/>
  <c r="J183"/>
  <c r="BK118"/>
  <c r="J153"/>
  <c i="2" r="F36"/>
  <c r="J151"/>
  <c r="J124"/>
  <c r="J92"/>
  <c i="3" r="J113"/>
  <c r="J92"/>
  <c i="4" r="J176"/>
  <c r="J167"/>
  <c r="BK177"/>
  <c r="J146"/>
  <c r="J93"/>
  <c i="2" r="J120"/>
  <c r="BK96"/>
  <c i="3" r="BK111"/>
  <c r="J119"/>
  <c i="4" r="J177"/>
  <c r="BK155"/>
  <c r="BK101"/>
  <c r="BK99"/>
  <c i="5" r="J84"/>
  <c i="2" r="BK156"/>
  <c r="BK119"/>
  <c i="3" r="J87"/>
  <c i="4" r="J120"/>
  <c r="J156"/>
  <c i="2" r="BK185"/>
  <c r="J148"/>
  <c r="J89"/>
  <c i="3" r="J109"/>
  <c r="J94"/>
  <c i="4" r="BK172"/>
  <c i="2" r="J193"/>
  <c r="J190"/>
  <c r="J173"/>
  <c r="BK152"/>
  <c r="BK133"/>
  <c r="J107"/>
  <c i="3" r="J136"/>
  <c r="BK88"/>
  <c i="4" r="J182"/>
  <c r="J158"/>
  <c r="BK153"/>
  <c r="BK94"/>
  <c r="J107"/>
  <c i="2" r="BK144"/>
  <c r="BK91"/>
  <c i="3" r="BK136"/>
  <c i="2" r="J188"/>
  <c r="BK167"/>
  <c r="BK147"/>
  <c r="J130"/>
  <c r="J105"/>
  <c i="3" r="J115"/>
  <c r="BK112"/>
  <c r="BK94"/>
  <c i="4" r="BK124"/>
  <c r="BK107"/>
  <c r="J109"/>
  <c r="BK134"/>
  <c i="5" r="BK89"/>
  <c i="2" r="BK184"/>
  <c r="BK174"/>
  <c r="BK161"/>
  <c r="J147"/>
  <c r="J135"/>
  <c r="BK104"/>
  <c i="3" r="BK93"/>
  <c r="J123"/>
  <c r="BK87"/>
  <c i="4" r="BK114"/>
  <c r="J149"/>
  <c r="BK144"/>
  <c r="BK115"/>
  <c r="J130"/>
  <c i="2" r="J110"/>
  <c i="3" r="J117"/>
  <c i="4" r="BK174"/>
  <c r="J141"/>
  <c r="J159"/>
  <c r="J164"/>
  <c i="5" r="J83"/>
  <c i="2" r="J196"/>
  <c r="J146"/>
  <c i="3" r="J122"/>
  <c i="4" r="J173"/>
  <c r="BK106"/>
  <c i="2" r="BK195"/>
  <c r="J164"/>
  <c r="J104"/>
  <c i="3" r="BK130"/>
  <c r="BK134"/>
  <c i="4" r="BK142"/>
  <c r="J165"/>
  <c i="2" r="BK189"/>
  <c r="BK192"/>
  <c r="J184"/>
  <c r="BK181"/>
  <c r="BK162"/>
  <c r="J157"/>
  <c r="J144"/>
  <c r="BK135"/>
  <c r="BK129"/>
  <c r="BK110"/>
  <c r="J96"/>
  <c r="F37"/>
  <c r="J179"/>
  <c r="J172"/>
  <c r="BK159"/>
  <c r="BK151"/>
  <c r="BK145"/>
  <c r="BK134"/>
  <c r="J125"/>
  <c r="BK107"/>
  <c r="J97"/>
  <c i="3" r="J133"/>
  <c r="BK128"/>
  <c r="BK125"/>
  <c r="J93"/>
  <c r="BK106"/>
  <c i="4" r="BK163"/>
  <c r="BK98"/>
  <c r="J166"/>
  <c r="J94"/>
  <c r="BK171"/>
  <c r="BK188"/>
  <c r="J175"/>
  <c r="BK186"/>
  <c r="J178"/>
  <c r="BK175"/>
  <c r="J121"/>
  <c r="BK138"/>
  <c i="2" r="BK202"/>
  <c r="J194"/>
  <c r="BK186"/>
  <c r="J180"/>
  <c r="BK176"/>
  <c r="BK166"/>
  <c r="J160"/>
  <c r="J156"/>
  <c r="J149"/>
  <c r="BK139"/>
  <c r="BK131"/>
  <c r="J115"/>
  <c r="J101"/>
  <c r="J95"/>
  <c i="3" r="BK100"/>
  <c r="J141"/>
  <c r="BK126"/>
  <c r="F36"/>
  <c i="2" r="BK122"/>
  <c r="J106"/>
  <c r="F34"/>
  <c i="3" r="J134"/>
  <c r="BK102"/>
  <c i="4" r="J126"/>
  <c r="BK109"/>
  <c r="BK166"/>
  <c r="BK93"/>
  <c r="J179"/>
  <c r="BK182"/>
  <c r="J98"/>
  <c r="BK133"/>
  <c i="5" r="BK84"/>
  <c r="BK87"/>
  <c i="2" r="J202"/>
  <c r="J174"/>
  <c r="BK153"/>
  <c r="BK137"/>
  <c r="BK108"/>
  <c r="F35"/>
  <c i="3" r="J137"/>
  <c r="BK97"/>
  <c i="4" r="J134"/>
  <c r="J191"/>
  <c r="BK176"/>
  <c r="BK102"/>
  <c r="J152"/>
  <c i="2" r="BK201"/>
  <c r="J197"/>
  <c r="BK175"/>
  <c r="J159"/>
  <c r="J140"/>
  <c r="J123"/>
  <c i="3" r="BK139"/>
  <c r="BK107"/>
  <c i="4" r="BK157"/>
  <c r="J133"/>
  <c r="BK119"/>
  <c r="J101"/>
  <c r="J96"/>
  <c i="2" r="BK116"/>
  <c i="3" r="J99"/>
  <c i="2" r="BK199"/>
  <c r="J182"/>
  <c r="BK157"/>
  <c r="J136"/>
  <c r="J113"/>
  <c r="BK90"/>
  <c i="3" r="J129"/>
  <c r="BK96"/>
  <c i="4" r="BK180"/>
  <c r="J185"/>
  <c r="BK129"/>
  <c r="BK121"/>
  <c r="J151"/>
  <c r="BK96"/>
  <c i="2" r="BK187"/>
  <c r="BK170"/>
  <c r="J153"/>
  <c r="J126"/>
  <c r="J98"/>
  <c i="3" r="BK114"/>
  <c r="J108"/>
  <c r="BK105"/>
  <c i="4" r="J190"/>
  <c r="BK104"/>
  <c r="BK168"/>
  <c r="J169"/>
  <c i="5" r="BK86"/>
  <c i="2" r="J108"/>
  <c i="3" r="BK116"/>
  <c r="BK119"/>
  <c i="4" r="J188"/>
  <c r="J131"/>
  <c r="J136"/>
  <c i="5" r="BK82"/>
  <c i="2" r="J150"/>
  <c r="BK101"/>
  <c i="4" r="J116"/>
  <c r="J129"/>
  <c r="BK122"/>
  <c i="2" r="BK193"/>
  <c r="BK158"/>
  <c r="J122"/>
  <c i="3" r="BK101"/>
  <c r="J110"/>
  <c i="4" r="J110"/>
  <c r="J143"/>
  <c i="2" r="BK190"/>
  <c r="BK194"/>
  <c r="J167"/>
  <c r="BK150"/>
  <c r="BK125"/>
  <c r="J102"/>
  <c i="3" r="J126"/>
  <c r="J91"/>
  <c i="4" r="J172"/>
  <c r="J128"/>
  <c r="BK190"/>
  <c r="BK167"/>
  <c i="5" r="J87"/>
  <c i="3" r="BK123"/>
  <c i="2" r="J204"/>
  <c r="J185"/>
  <c r="J166"/>
  <c r="BK140"/>
  <c r="J119"/>
  <c i="3" r="BK127"/>
  <c r="BK98"/>
  <c i="4" r="BK184"/>
  <c r="J157"/>
  <c r="J122"/>
  <c r="J127"/>
  <c r="J168"/>
  <c i="2" r="J201"/>
  <c r="BK182"/>
  <c r="BK168"/>
  <c r="J143"/>
  <c r="BK118"/>
  <c r="BK89"/>
  <c i="3" r="J138"/>
  <c r="BK95"/>
  <c i="4" r="BK179"/>
  <c r="BK140"/>
  <c r="BK130"/>
  <c r="J140"/>
  <c r="J161"/>
  <c i="2" r="J133"/>
  <c r="J103"/>
  <c i="3" r="BK124"/>
  <c r="J96"/>
  <c i="4" r="J193"/>
  <c r="J125"/>
  <c r="J139"/>
  <c r="BK149"/>
  <c i="5" r="J86"/>
  <c i="2" r="J189"/>
  <c r="BK160"/>
  <c r="BK128"/>
  <c i="3" r="BK109"/>
  <c i="4" r="J117"/>
  <c r="BK141"/>
  <c i="2" r="BK200"/>
  <c r="J168"/>
  <c r="J137"/>
  <c r="BK95"/>
  <c i="3" r="BK90"/>
  <c i="4" r="J174"/>
  <c r="BK143"/>
  <c i="2" r="J203"/>
  <c r="J200"/>
  <c r="J165"/>
  <c r="BK148"/>
  <c r="BK120"/>
  <c r="BK98"/>
  <c i="3" r="BK132"/>
  <c r="J102"/>
  <c i="4" r="BK108"/>
  <c r="J123"/>
  <c r="BK97"/>
  <c r="BK152"/>
  <c r="J148"/>
  <c i="2" r="BK103"/>
  <c i="3" r="J88"/>
  <c i="2" r="J195"/>
  <c r="J175"/>
  <c r="J162"/>
  <c r="BK142"/>
  <c r="J121"/>
  <c r="BK99"/>
  <c i="3" r="BK118"/>
  <c r="BK135"/>
  <c i="4" r="BK148"/>
  <c r="J108"/>
  <c r="J144"/>
  <c r="BK150"/>
  <c r="BK137"/>
  <c r="J104"/>
  <c i="2" r="BK196"/>
  <c r="BK178"/>
  <c r="J154"/>
  <c r="J138"/>
  <c r="J112"/>
  <c i="1" r="AS54"/>
  <c i="4" r="BK160"/>
  <c r="J91"/>
  <c r="J102"/>
  <c r="J142"/>
  <c i="2" r="BK117"/>
  <c i="3" r="BK129"/>
  <c r="J90"/>
  <c i="4" r="BK145"/>
  <c r="BK178"/>
  <c r="J187"/>
  <c r="BK170"/>
  <c i="5" r="J88"/>
  <c i="2" r="BK177"/>
  <c r="BK132"/>
  <c i="4" r="BK185"/>
  <c r="J194"/>
  <c r="J100"/>
  <c i="2" r="J176"/>
  <c r="J134"/>
  <c i="3" r="J140"/>
  <c r="BK140"/>
  <c r="BK122"/>
  <c i="4" r="J170"/>
  <c r="BK105"/>
  <c i="5" r="J85"/>
  <c i="2" r="BK188"/>
  <c r="J171"/>
  <c r="BK154"/>
  <c r="J117"/>
  <c r="J90"/>
  <c i="3" r="J120"/>
  <c r="J114"/>
  <c i="4" r="BK127"/>
  <c r="J163"/>
  <c r="BK135"/>
  <c r="BK128"/>
  <c r="BK123"/>
  <c i="2" r="BK124"/>
  <c i="3" r="J127"/>
  <c r="J112"/>
  <c i="2" r="BK183"/>
  <c r="BK169"/>
  <c r="BK155"/>
  <c r="J132"/>
  <c r="J94"/>
  <c i="3" r="J107"/>
  <c r="BK113"/>
  <c i="4" r="J118"/>
  <c r="J138"/>
  <c r="BK194"/>
  <c r="BK112"/>
  <c r="BK164"/>
  <c i="2" r="BK198"/>
  <c r="J183"/>
  <c r="BK164"/>
  <c r="J145"/>
  <c r="BK130"/>
  <c r="BK109"/>
  <c i="3" r="J118"/>
  <c r="BK133"/>
  <c r="BK104"/>
  <c i="4" r="BK158"/>
  <c r="J112"/>
  <c r="J192"/>
  <c r="J186"/>
  <c r="J124"/>
  <c i="2" r="J91"/>
  <c i="3" r="J128"/>
  <c r="BK108"/>
  <c i="4" r="BK151"/>
  <c r="BK116"/>
  <c r="J114"/>
  <c r="BK146"/>
  <c i="5" r="BK83"/>
  <c i="2" r="J170"/>
  <c r="BK123"/>
  <c i="4" r="BK165"/>
  <c r="J155"/>
  <c i="2" r="BK203"/>
  <c r="BK180"/>
  <c r="J152"/>
  <c r="J118"/>
  <c i="3" r="J121"/>
  <c r="J101"/>
  <c r="J95"/>
  <c i="4" r="BK131"/>
  <c r="BK113"/>
  <c i="2" l="1" r="P93"/>
  <c r="T100"/>
  <c r="T191"/>
  <c i="3" r="BK103"/>
  <c r="J103"/>
  <c r="J63"/>
  <c i="4" r="BK111"/>
  <c r="J111"/>
  <c r="J63"/>
  <c r="BK181"/>
  <c r="J181"/>
  <c r="J66"/>
  <c i="2" r="BK111"/>
  <c r="P191"/>
  <c i="3" r="P103"/>
  <c i="4" r="R132"/>
  <c i="2" r="T127"/>
  <c i="3" r="BK89"/>
  <c r="J89"/>
  <c r="J62"/>
  <c r="BK131"/>
  <c r="J131"/>
  <c r="J64"/>
  <c i="4" r="P103"/>
  <c r="R154"/>
  <c i="2" r="BK127"/>
  <c r="J127"/>
  <c r="J65"/>
  <c i="3" r="P89"/>
  <c r="T131"/>
  <c i="4" r="P111"/>
  <c r="P181"/>
  <c i="2" r="R88"/>
  <c r="T93"/>
  <c r="P100"/>
  <c r="R100"/>
  <c r="R111"/>
  <c r="BK191"/>
  <c r="J191"/>
  <c r="J66"/>
  <c i="3" r="BK86"/>
  <c r="J86"/>
  <c r="J61"/>
  <c r="T103"/>
  <c i="4" r="R88"/>
  <c r="T111"/>
  <c r="BK154"/>
  <c r="J154"/>
  <c r="J65"/>
  <c r="R181"/>
  <c i="5" r="BK81"/>
  <c r="BK80"/>
  <c r="J80"/>
  <c r="J59"/>
  <c i="2" r="BK93"/>
  <c r="J93"/>
  <c r="J62"/>
  <c r="R127"/>
  <c i="3" r="P86"/>
  <c r="R103"/>
  <c i="4" r="BK88"/>
  <c r="J88"/>
  <c r="J61"/>
  <c r="BK103"/>
  <c r="J103"/>
  <c r="J62"/>
  <c r="R103"/>
  <c r="BK132"/>
  <c r="J132"/>
  <c r="J64"/>
  <c r="P154"/>
  <c i="5" r="P81"/>
  <c r="P80"/>
  <c i="1" r="AU58"/>
  <c i="2" r="BK88"/>
  <c r="J88"/>
  <c r="J61"/>
  <c r="T88"/>
  <c r="P127"/>
  <c i="3" r="R86"/>
  <c r="R89"/>
  <c r="P131"/>
  <c i="4" r="P88"/>
  <c r="R111"/>
  <c r="T132"/>
  <c r="T181"/>
  <c i="5" r="T81"/>
  <c r="T80"/>
  <c i="2" r="P88"/>
  <c r="R93"/>
  <c r="BK100"/>
  <c r="J100"/>
  <c r="J63"/>
  <c r="P111"/>
  <c r="P87"/>
  <c r="P86"/>
  <c i="1" r="AU55"/>
  <c i="2" r="T111"/>
  <c r="R191"/>
  <c i="3" r="T86"/>
  <c r="T89"/>
  <c r="R131"/>
  <c i="4" r="T88"/>
  <c r="T103"/>
  <c r="P132"/>
  <c r="T154"/>
  <c i="5" r="R81"/>
  <c r="R80"/>
  <c r="F55"/>
  <c i="4" r="BK87"/>
  <c r="J87"/>
  <c r="J60"/>
  <c i="5" r="J52"/>
  <c r="E48"/>
  <c r="BE86"/>
  <c r="BE89"/>
  <c r="BE82"/>
  <c r="BE83"/>
  <c r="BE84"/>
  <c r="BE85"/>
  <c r="BE87"/>
  <c r="BE88"/>
  <c i="4" r="BE107"/>
  <c r="BE122"/>
  <c r="BE130"/>
  <c r="BE134"/>
  <c r="BE156"/>
  <c r="BE167"/>
  <c r="BE175"/>
  <c r="E48"/>
  <c r="BE110"/>
  <c r="BE112"/>
  <c r="BE125"/>
  <c r="BE137"/>
  <c r="BE144"/>
  <c r="BE162"/>
  <c r="BE185"/>
  <c r="BE89"/>
  <c r="BE96"/>
  <c r="BE105"/>
  <c r="BE108"/>
  <c r="BE109"/>
  <c r="BE119"/>
  <c r="BE120"/>
  <c r="BE124"/>
  <c r="BE140"/>
  <c r="BE164"/>
  <c r="BE176"/>
  <c r="BE116"/>
  <c r="BE117"/>
  <c r="BE128"/>
  <c r="BE131"/>
  <c r="BE135"/>
  <c r="BE146"/>
  <c r="BE147"/>
  <c r="BE150"/>
  <c r="BE160"/>
  <c r="BE163"/>
  <c r="F55"/>
  <c r="BE100"/>
  <c r="BE104"/>
  <c r="BE106"/>
  <c r="BE115"/>
  <c r="BE121"/>
  <c r="BE133"/>
  <c r="BE138"/>
  <c r="BE141"/>
  <c r="BE148"/>
  <c r="BE153"/>
  <c r="BE155"/>
  <c r="BE158"/>
  <c r="BE165"/>
  <c r="BE172"/>
  <c r="BE174"/>
  <c r="BE178"/>
  <c r="BE194"/>
  <c r="J52"/>
  <c r="BE99"/>
  <c r="BE114"/>
  <c r="BE118"/>
  <c r="BE127"/>
  <c r="BE142"/>
  <c r="BE145"/>
  <c r="BE157"/>
  <c r="BE161"/>
  <c r="BE169"/>
  <c r="BE170"/>
  <c r="BE177"/>
  <c r="BE184"/>
  <c r="BE186"/>
  <c r="BE189"/>
  <c r="BE193"/>
  <c r="BE97"/>
  <c r="BE98"/>
  <c r="BE101"/>
  <c r="BE102"/>
  <c r="BE113"/>
  <c r="BE126"/>
  <c r="BE136"/>
  <c r="BE152"/>
  <c r="BE171"/>
  <c r="BE173"/>
  <c r="BE179"/>
  <c r="BE187"/>
  <c r="BE188"/>
  <c r="BE192"/>
  <c r="BE91"/>
  <c r="BE93"/>
  <c r="BE94"/>
  <c r="BE123"/>
  <c r="BE129"/>
  <c r="BE139"/>
  <c r="BE143"/>
  <c r="BE149"/>
  <c r="BE151"/>
  <c r="BE159"/>
  <c r="BE166"/>
  <c r="BE168"/>
  <c r="BE180"/>
  <c r="BE182"/>
  <c r="BE183"/>
  <c r="BE190"/>
  <c r="BE191"/>
  <c i="3" r="J52"/>
  <c r="F55"/>
  <c r="BE88"/>
  <c r="BE93"/>
  <c r="BE101"/>
  <c r="BE110"/>
  <c r="E74"/>
  <c r="BE90"/>
  <c r="BE91"/>
  <c r="BE108"/>
  <c r="BE109"/>
  <c r="BE111"/>
  <c r="BE112"/>
  <c r="BE124"/>
  <c r="BE95"/>
  <c r="BE105"/>
  <c r="BE118"/>
  <c r="BE120"/>
  <c r="BE121"/>
  <c r="BE122"/>
  <c r="BE130"/>
  <c i="2" r="J111"/>
  <c r="J64"/>
  <c i="3" r="BE87"/>
  <c r="BE98"/>
  <c r="BE104"/>
  <c r="BE115"/>
  <c r="BE116"/>
  <c r="BE123"/>
  <c r="BE126"/>
  <c r="BE127"/>
  <c r="BE129"/>
  <c r="BE135"/>
  <c r="BE92"/>
  <c r="BE106"/>
  <c r="BE114"/>
  <c r="BE125"/>
  <c r="BE128"/>
  <c r="BE132"/>
  <c r="BE136"/>
  <c r="BE138"/>
  <c r="BE139"/>
  <c r="BE140"/>
  <c r="BE96"/>
  <c r="BE97"/>
  <c r="BE99"/>
  <c r="BE100"/>
  <c r="BE102"/>
  <c r="BE107"/>
  <c r="BE137"/>
  <c i="1" r="BC56"/>
  <c i="3" r="BE94"/>
  <c r="BE113"/>
  <c r="BE117"/>
  <c r="BE119"/>
  <c r="BE133"/>
  <c r="BE134"/>
  <c r="BE141"/>
  <c i="1" r="AW55"/>
  <c r="BC55"/>
  <c r="BA55"/>
  <c i="2" r="E48"/>
  <c r="J52"/>
  <c r="F55"/>
  <c r="BE89"/>
  <c r="BE90"/>
  <c r="BE91"/>
  <c r="BE92"/>
  <c r="BE94"/>
  <c r="BE95"/>
  <c r="BE96"/>
  <c r="BE97"/>
  <c r="BE98"/>
  <c r="BE99"/>
  <c r="BE101"/>
  <c r="BE102"/>
  <c r="BE103"/>
  <c r="BE104"/>
  <c r="BE105"/>
  <c r="BE106"/>
  <c r="BE107"/>
  <c r="BE108"/>
  <c r="BE109"/>
  <c r="BE110"/>
  <c r="BE112"/>
  <c r="BE113"/>
  <c r="BE114"/>
  <c r="BE115"/>
  <c r="BE116"/>
  <c r="BE117"/>
  <c r="BE118"/>
  <c r="BE119"/>
  <c r="BE120"/>
  <c r="BE121"/>
  <c r="BE122"/>
  <c r="BE123"/>
  <c r="BE124"/>
  <c r="BE125"/>
  <c r="BE126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2"/>
  <c r="BE193"/>
  <c r="BE194"/>
  <c r="BE195"/>
  <c r="BE196"/>
  <c r="BE197"/>
  <c r="BE198"/>
  <c r="BE199"/>
  <c r="BE200"/>
  <c r="BE201"/>
  <c r="BE202"/>
  <c r="BE203"/>
  <c r="BE204"/>
  <c i="1" r="BB55"/>
  <c r="BD55"/>
  <c i="4" r="F34"/>
  <c i="1" r="BA57"/>
  <c i="3" r="F34"/>
  <c i="1" r="BA56"/>
  <c i="5" r="F35"/>
  <c i="1" r="BB58"/>
  <c i="5" r="F36"/>
  <c i="1" r="BC58"/>
  <c i="5" r="F37"/>
  <c i="1" r="BD58"/>
  <c i="4" r="F37"/>
  <c i="1" r="BD57"/>
  <c i="4" r="J34"/>
  <c i="1" r="AW57"/>
  <c i="3" r="F37"/>
  <c i="1" r="BD56"/>
  <c i="3" r="J34"/>
  <c i="1" r="AW56"/>
  <c i="3" r="F35"/>
  <c i="1" r="BB56"/>
  <c i="5" r="F34"/>
  <c i="1" r="BA58"/>
  <c i="5" r="J34"/>
  <c i="1" r="AW58"/>
  <c i="4" r="F35"/>
  <c i="1" r="BB57"/>
  <c i="4" r="F36"/>
  <c i="1" r="BC57"/>
  <c i="4" l="1" r="T87"/>
  <c r="T86"/>
  <c i="3" r="P85"/>
  <c r="P84"/>
  <c i="1" r="AU56"/>
  <c i="2" r="R87"/>
  <c r="R86"/>
  <c i="4" r="R87"/>
  <c r="R86"/>
  <c i="3" r="R85"/>
  <c r="R84"/>
  <c i="4" r="P87"/>
  <c r="P86"/>
  <c i="1" r="AU57"/>
  <c i="2" r="T87"/>
  <c r="T86"/>
  <c r="BK87"/>
  <c r="J87"/>
  <c r="J60"/>
  <c i="3" r="T85"/>
  <c r="T84"/>
  <c i="5" r="J81"/>
  <c r="J60"/>
  <c i="3" r="BK85"/>
  <c r="BK84"/>
  <c r="J84"/>
  <c i="4" r="BK86"/>
  <c r="J86"/>
  <c r="J59"/>
  <c i="3" r="J30"/>
  <c i="1" r="AG56"/>
  <c r="BA54"/>
  <c r="W30"/>
  <c i="2" r="J33"/>
  <c i="1" r="AV55"/>
  <c r="AT55"/>
  <c i="3" r="J33"/>
  <c i="1" r="AV56"/>
  <c r="AT56"/>
  <c r="AN56"/>
  <c r="BB54"/>
  <c r="W31"/>
  <c i="5" r="J30"/>
  <c i="1" r="AG58"/>
  <c i="5" r="J33"/>
  <c i="1" r="AV58"/>
  <c r="AT58"/>
  <c r="AN58"/>
  <c i="4" r="J33"/>
  <c i="1" r="AV57"/>
  <c r="AT57"/>
  <c i="4" r="F33"/>
  <c i="1" r="AZ57"/>
  <c i="2" r="F33"/>
  <c i="1" r="AZ55"/>
  <c i="3" r="F33"/>
  <c i="1" r="AZ56"/>
  <c i="5" r="F33"/>
  <c i="1" r="AZ58"/>
  <c r="BC54"/>
  <c r="W32"/>
  <c r="BD54"/>
  <c r="W33"/>
  <c i="3" l="1" r="J85"/>
  <c r="J60"/>
  <c i="2" r="BK86"/>
  <c r="J86"/>
  <c r="J59"/>
  <c i="3" r="J59"/>
  <c i="5" r="J39"/>
  <c i="3" r="J39"/>
  <c i="1" r="AY54"/>
  <c r="AX54"/>
  <c r="AU54"/>
  <c r="AZ54"/>
  <c r="W29"/>
  <c i="4" r="J30"/>
  <c i="1" r="AG57"/>
  <c r="AW54"/>
  <c r="AK30"/>
  <c i="4" l="1" r="J39"/>
  <c i="1" r="AN57"/>
  <c r="AV54"/>
  <c r="AK29"/>
  <c i="2" r="J30"/>
  <c i="1" r="AG55"/>
  <c r="AN55"/>
  <c i="2" l="1" r="J39"/>
  <c i="1"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<sst xmlns="http://schemas.openxmlformats.org/spreadsheetml/2006/main">
  <si>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</si>
  <si>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</si>
  <si>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</si>
  <si>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</si>
  <si>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</si>
  <si>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{f420c3cb-d3fc-48cf-b816-49fa9a691a28}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</si>
  <si>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</si>
  <si>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</si>
  <si>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</si>
  <si>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</si>
  <si>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</si>
  <si>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</si>
  <si>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</si>
  <si>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</si>
  <si>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2003150-01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</si>
  <si>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</si>
  <si>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</si>
  <si>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kabelizace a náhrada KO počítači náprav Příkazy - Řepčín</t>
  </si>
  <si>
    <t>0,1</t>
  </si>
  <si>
    <t>KSO:</t>
  </si>
  <si>
    <t/>
  </si>
  <si>
    <t>CC-CZ:</t>
  </si>
  <si>
    <t>1</t>
  </si>
  <si>
    <t>Místo:</t>
  </si>
  <si>
    <t>Olomouc</t>
  </si>
  <si>
    <t>Datum:</t>
  </si>
  <si>
    <t>4. 8. 2021</t>
  </si>
  <si>
    <t>10</t>
  </si>
  <si>
    <t>100</t>
  </si>
  <si>
    <t>Zadavatel:</t>
  </si>
  <si>
    <t>IČ:</t>
  </si>
  <si>
    <t>Správa železnic, s.o. - OŘ Olomouc</t>
  </si>
  <si>
    <t>DIČ:</t>
  </si>
  <si>
    <t>Uchazeč:</t>
  </si>
  <si>
    <t>Vyplň údaj</t>
  </si>
  <si>
    <t>Projektant:</t>
  </si>
  <si>
    <t>SB projekt s.r.o.</t>
  </si>
  <si>
    <t>True</t>
  </si>
  <si>
    <t>Zpracovatel:</t>
  </si>
  <si>
    <t>Poznámka:</t>
  </si>
  <si>
    <t>Soupis prací je sestaven s využitím Cenové soustavy ÚOŽI 2019. Položky, které pochází z této cenové soustavy, jsou ve sloupci 'Cenová soustava' označeny popisem 'ÚOŽI'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</si>
  <si>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</si>
  <si>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</si>
  <si>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</si>
  <si>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</si>
  <si>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</si>
  <si>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</si>
  <si>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</si>
  <si>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</si>
  <si>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</si>
  <si>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</si>
  <si>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</si>
  <si>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</si>
  <si>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</si>
  <si>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</si>
  <si>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</si>
  <si>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</si>
  <si>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</si>
  <si>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</si>
  <si>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</si>
  <si>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</si>
  <si>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</si>
  <si>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</si>
  <si>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</si>
  <si>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</si>
  <si>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</si>
  <si>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</si>
  <si>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</si>
  <si>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</si>
  <si>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</si>
  <si>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</si>
  <si>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</si>
  <si>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</si>
  <si>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</si>
  <si>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</si>
  <si>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</si>
  <si>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</si>
  <si>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</si>
  <si>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</si>
  <si>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</si>
  <si>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</si>
  <si>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Náhrada KO za PN v ŽST. Olomouc - Řepčín</t>
  </si>
  <si>
    <t>PRO</t>
  </si>
  <si>
    <t>{57b72e98-b84b-4ef0-b502-1f92e00cc06c}</t>
  </si>
  <si>
    <t>2</t>
  </si>
  <si>
    <t>PS 02</t>
  </si>
  <si>
    <t>Náhrada KO za PN v traťovém úseku Příkazy - Řepčín</t>
  </si>
  <si>
    <t>{6425ba1a-5625-4f6c-b195-0116b4dcf2d3}</t>
  </si>
  <si>
    <t>PS 03</t>
  </si>
  <si>
    <t>Náhrada KO za PN v ŽST. Příkazy</t>
  </si>
  <si>
    <t>{44b1ce99-4ef0-4d7a-b2fe-803298487316}</t>
  </si>
  <si>
    <t>VRN</t>
  </si>
  <si>
    <t>Vedlejší rozpočtové náklady</t>
  </si>
  <si>
    <t>{a2d23252-8fa4-42b2-8f9b-5b9a77d01d78}</t>
  </si>
  <si>
    <t>KRYCÍ LIST SOUPISU PRACÍ</t>
  </si>
  <si>
    <t>Objekt:</t>
  </si>
  <si>
    <t>PS 01 - Náhrada KO za PN v ŽST. Olomouc - Řepčín</t>
  </si>
  <si>
    <t>Tomáš Brhel, SB projekt s.r.o.</t>
  </si>
  <si>
    <t xml:space="preserve">Položky rozpočtu jsou pouze orientační, konkrétní položky nejsou součástí projektu stavby. V době zpracování rozpočtu není zpracována realizační dokumentace.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</si>
  <si>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</si>
  <si>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</si>
  <si>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</si>
  <si>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</si>
  <si>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</si>
  <si>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</si>
  <si>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Elektroinstalace</t>
  </si>
  <si>
    <t xml:space="preserve">    3 - Kabelizace</t>
  </si>
  <si>
    <t xml:space="preserve">    4 - Venkovní zařízení</t>
  </si>
  <si>
    <t xml:space="preserve">    5 - Vnitřní zařízení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</si>
  <si>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</si>
  <si>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</si>
  <si>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</si>
  <si>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</si>
  <si>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</si>
  <si>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</si>
  <si>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</si>
  <si>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</si>
  <si>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</si>
  <si>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</si>
  <si>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</si>
  <si>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</si>
  <si>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</si>
  <si>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</si>
  <si>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</si>
  <si>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</si>
  <si>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</si>
  <si>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</si>
  <si>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</si>
  <si>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</si>
  <si>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</si>
  <si>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m2</t>
  </si>
  <si>
    <t>ÚOŽI 2022 01</t>
  </si>
  <si>
    <t>-133903933</t>
  </si>
  <si>
    <t>167</t>
  </si>
  <si>
    <t>M</t>
  </si>
  <si>
    <t>7593500600</t>
  </si>
  <si>
    <t>Trasy kabelového vedení Kabelové krycí desky a pásy Fólie výstražná modrá š. 34cm (HM0673909991034)</t>
  </si>
  <si>
    <t>m</t>
  </si>
  <si>
    <t>1014392015</t>
  </si>
  <si>
    <t>5</t>
  </si>
  <si>
    <t>7492756030</t>
  </si>
  <si>
    <t>Pomocné práce pro montáž kabelů vyhledání stávajících kabelů ( měření, sonda ) - v obvodu žel. stanice nebo na na trati včetně provedení sondy</t>
  </si>
  <si>
    <t>kus</t>
  </si>
  <si>
    <t>512</t>
  </si>
  <si>
    <t>394056589</t>
  </si>
  <si>
    <t>6</t>
  </si>
  <si>
    <t>7590525245</t>
  </si>
  <si>
    <t>Zatažení kabelu do objektu do 9 kg/m - vyčistění přístupu do objektu, odvinutí a zatažení kabelu</t>
  </si>
  <si>
    <t>1944792012</t>
  </si>
  <si>
    <t>Elektroinstalace</t>
  </si>
  <si>
    <t>7</t>
  </si>
  <si>
    <t>7491651030</t>
  </si>
  <si>
    <t>Montáž vnitřního uzemnění ochranné pospojování volně nebo pod omítkou vodič Cu 2,5-16 mm2</t>
  </si>
  <si>
    <t>1983826828</t>
  </si>
  <si>
    <t>9</t>
  </si>
  <si>
    <t>7494351040</t>
  </si>
  <si>
    <t>Montáž jističů (do 10 kA) tři+N pólových do 20 A</t>
  </si>
  <si>
    <t>1224025459</t>
  </si>
  <si>
    <t>7494002986</t>
  </si>
  <si>
    <t>Modulární přístroje Jističe do 63 A; 6 kA 1-pólové In 6 A, Ue AC 230 V / DC 72 V, charakteristika B, 1pól, Icn 6 kA</t>
  </si>
  <si>
    <t>1466192964</t>
  </si>
  <si>
    <t>11</t>
  </si>
  <si>
    <t>7492554010</t>
  </si>
  <si>
    <t>Montáž kabelů 4- a 5-žílových Cu do 16 mm2 - uložení do země, chráničky, na rošty, pod omítku apod.</t>
  </si>
  <si>
    <t>1997868504</t>
  </si>
  <si>
    <t>12</t>
  </si>
  <si>
    <t>7492501870</t>
  </si>
  <si>
    <t>Kabely, vodiče, šňůry Cu - nn Kabel silový 4 a 5-žílový Cu, plastová izolace CYKY 4J10 (4Bx10)</t>
  </si>
  <si>
    <t>128</t>
  </si>
  <si>
    <t>1991614956</t>
  </si>
  <si>
    <t>13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</si>
  <si>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</si>
  <si>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</si>
  <si>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2137612851</t>
  </si>
  <si>
    <t>3</t>
  </si>
  <si>
    <t>Kabelizace</t>
  </si>
  <si>
    <t>7590541289</t>
  </si>
  <si>
    <t>Slaboproudé rozvody, kabely pro přívod a vnitřní instalaci Spojky metalických kabelů a příslušenství Teplem smrštitelná zesílená spojka s hliníkovou kostrou pro tlakované kabely XAGA 1000-160/55-500</t>
  </si>
  <si>
    <t>1433874100</t>
  </si>
  <si>
    <t>16</t>
  </si>
  <si>
    <t>7492756020</t>
  </si>
  <si>
    <t>Pomocné práce pro montáž kabelů montáž označovacího štítku na kabel</t>
  </si>
  <si>
    <t>-605424633</t>
  </si>
  <si>
    <t>17</t>
  </si>
  <si>
    <t>7492756040</t>
  </si>
  <si>
    <t>Pomocné práce pro montáž kabelů zatažení kabelů do chráničky do 4 kg/m</t>
  </si>
  <si>
    <t>-1051177918</t>
  </si>
  <si>
    <t>185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</si>
  <si>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</si>
  <si>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</si>
  <si>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272541041</t>
  </si>
  <si>
    <t>180</t>
  </si>
  <si>
    <t>7590521514</t>
  </si>
  <si>
    <t>Venkovní vedení kabelová - metalické sítě Plněné, párované s ochr. vodičem TCEKPFLEY 3 P 1,0 D</t>
  </si>
  <si>
    <t>2128228302</t>
  </si>
  <si>
    <t>20</t>
  </si>
  <si>
    <t>7590545272</t>
  </si>
  <si>
    <t>Montáž kabelu NCEY na roštu přes 10 do 48 žil</t>
  </si>
  <si>
    <t>-1573187296</t>
  </si>
  <si>
    <t>7590521734</t>
  </si>
  <si>
    <t>Venkovní vedení kabelová - metalické sítě Neplněné s ochr. vodičem, stíněné TCEKFY 6 P 1,0 D</t>
  </si>
  <si>
    <t>-100530522</t>
  </si>
  <si>
    <t>22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</si>
  <si>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</si>
  <si>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</si>
  <si>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1525651435</t>
  </si>
  <si>
    <t>23</t>
  </si>
  <si>
    <t>7593320387</t>
  </si>
  <si>
    <t>Prvky Svorkovnice SV-12 B svorník-špička (CV731169002)</t>
  </si>
  <si>
    <t>-1295560777</t>
  </si>
  <si>
    <t>24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</si>
  <si>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</si>
  <si>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</si>
  <si>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-2005148390</t>
  </si>
  <si>
    <t>4</t>
  </si>
  <si>
    <t>Venkovní zařízení</t>
  </si>
  <si>
    <t>28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</si>
  <si>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</si>
  <si>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</si>
  <si>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1740251872</t>
  </si>
  <si>
    <t>29</t>
  </si>
  <si>
    <t>7590140190</t>
  </si>
  <si>
    <t>Závěry Závěr kabelový UKMP-WM (CV736719001)</t>
  </si>
  <si>
    <t>1533818575</t>
  </si>
  <si>
    <t>30</t>
  </si>
  <si>
    <t>7592010206</t>
  </si>
  <si>
    <t>Kolové senzory a snímače počítačů náprav Uzemňovací souprava pro KSL-FP</t>
  </si>
  <si>
    <t>-1083990600</t>
  </si>
  <si>
    <t>60</t>
  </si>
  <si>
    <t>7592005050</t>
  </si>
  <si>
    <t>Montáž počítacího bodu (senzoru) RSR 180 - uložení a připevnění na určené místo, seřízení polohy, přezkoušení</t>
  </si>
  <si>
    <t>2109206004</t>
  </si>
  <si>
    <t>61</t>
  </si>
  <si>
    <t>7592010102</t>
  </si>
  <si>
    <t>Kolové senzory a snímače počítačů náprav Snímač průjezdu kola RSR 180 (5 m kabel)</t>
  </si>
  <si>
    <t>Sborník UOŽI 01 2022</t>
  </si>
  <si>
    <t>-1921779003</t>
  </si>
  <si>
    <t>66</t>
  </si>
  <si>
    <t>7594107360</t>
  </si>
  <si>
    <t>Demontáž lanového propojení stykového č.v. 70 301</t>
  </si>
  <si>
    <t>428419622</t>
  </si>
  <si>
    <t>189</t>
  </si>
  <si>
    <t>7594207080</t>
  </si>
  <si>
    <t>Demontáž kolejové skříně TJA, TJAP</t>
  </si>
  <si>
    <t>1279922523</t>
  </si>
  <si>
    <t>208</t>
  </si>
  <si>
    <t>7593337160</t>
  </si>
  <si>
    <t>Demontáž souboru KAV, FID, ASE</t>
  </si>
  <si>
    <t>-1346647479</t>
  </si>
  <si>
    <t>69</t>
  </si>
  <si>
    <t>7594305015</t>
  </si>
  <si>
    <t>Montáž součástí počítače náprav neoprénové ochranné hadice se soupravou pro upevnění k pražci</t>
  </si>
  <si>
    <t>1845645992</t>
  </si>
  <si>
    <t>70</t>
  </si>
  <si>
    <t>7592010142</t>
  </si>
  <si>
    <t>Kolové senzory a snímače počítačů náprav Neoprénová ochr. hadice 4,8 m</t>
  </si>
  <si>
    <t>1627114983</t>
  </si>
  <si>
    <t>71</t>
  </si>
  <si>
    <t>7592010152</t>
  </si>
  <si>
    <t>Kolové senzory a snímače počítačů náprav Montážní sada neoprénové ochr.hadice</t>
  </si>
  <si>
    <t>1018588156</t>
  </si>
  <si>
    <t>72</t>
  </si>
  <si>
    <t>7594305040</t>
  </si>
  <si>
    <t>Montáž součástí počítače náprav upevňovací kolejnicové čelisti SK 140</t>
  </si>
  <si>
    <t>601823881</t>
  </si>
  <si>
    <t>73</t>
  </si>
  <si>
    <t>7592010166</t>
  </si>
  <si>
    <t>Kolové senzory a snímače počítačů náprav Upevňovací souprava SK140</t>
  </si>
  <si>
    <t>-672094753</t>
  </si>
  <si>
    <t>74</t>
  </si>
  <si>
    <t>7594305045</t>
  </si>
  <si>
    <t>Montáž součástí počítače náprav AZF upevňovacího šroubu BBK</t>
  </si>
  <si>
    <t>445480440</t>
  </si>
  <si>
    <t>75</t>
  </si>
  <si>
    <t>7592010172</t>
  </si>
  <si>
    <t>Kolové senzory a snímače počítačů náprav Připevňovací čep BBK pro upevňovací soupravu SK140</t>
  </si>
  <si>
    <t>pár</t>
  </si>
  <si>
    <t>1214857199</t>
  </si>
  <si>
    <t>Vnitřní zařízení</t>
  </si>
  <si>
    <t>87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</si>
  <si>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</si>
  <si>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</si>
  <si>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1697886430</t>
  </si>
  <si>
    <t>172</t>
  </si>
  <si>
    <t>7590617040</t>
  </si>
  <si>
    <t>Demontáž tlačítka nebo světelné buňky z kolejové desky nebo pultu za provozu</t>
  </si>
  <si>
    <t>283756090</t>
  </si>
  <si>
    <t>88</t>
  </si>
  <si>
    <t>7590610180</t>
  </si>
  <si>
    <t>Indikační a kolejové desky a ovládací pulty Tlačítko dvoupolohové vratné (CV720769001)</t>
  </si>
  <si>
    <t>-1818897998</t>
  </si>
  <si>
    <t>171</t>
  </si>
  <si>
    <t>7590610450</t>
  </si>
  <si>
    <t>Indikační a kolejové desky a ovládací pulty Počítadlo do kolejové desky 24V</t>
  </si>
  <si>
    <t>-1999601422</t>
  </si>
  <si>
    <t>92</t>
  </si>
  <si>
    <t>7590610400</t>
  </si>
  <si>
    <t xml:space="preserve">Indikační a kolejové desky a ovládací pulty Stínítko čiré  (HM0321720400013)</t>
  </si>
  <si>
    <t>279795511</t>
  </si>
  <si>
    <t>93</t>
  </si>
  <si>
    <t>7590610250</t>
  </si>
  <si>
    <t xml:space="preserve">Indikační a kolejové desky a ovládací pulty Objímka žárovky  (CV720795001)</t>
  </si>
  <si>
    <t>1427303852</t>
  </si>
  <si>
    <t>207</t>
  </si>
  <si>
    <t>7590610260</t>
  </si>
  <si>
    <t>Indikační a kolejové desky a ovládací pulty Tlačítko třípolohové vratné prosvětlovací (CV720799001)</t>
  </si>
  <si>
    <t>1547780811</t>
  </si>
  <si>
    <t>206</t>
  </si>
  <si>
    <t>7590610020</t>
  </si>
  <si>
    <t xml:space="preserve">Indikační a kolejové desky a ovládací pulty Buňka světelná jednožárovková  (CV720409002)</t>
  </si>
  <si>
    <t>-1701115198</t>
  </si>
  <si>
    <t>89</t>
  </si>
  <si>
    <t>7590610370</t>
  </si>
  <si>
    <t xml:space="preserve">Indikační a kolejové desky a ovládací pulty Stínítko rudé  (HM0321720400010)</t>
  </si>
  <si>
    <t>-1358153484</t>
  </si>
  <si>
    <t>94</t>
  </si>
  <si>
    <t>7590610290</t>
  </si>
  <si>
    <t xml:space="preserve">Indikační a kolejové desky a ovládací pulty Destička  (CV720970016)</t>
  </si>
  <si>
    <t>-854688381</t>
  </si>
  <si>
    <t>95</t>
  </si>
  <si>
    <t>7593325100</t>
  </si>
  <si>
    <t>Montáž pojistky zástrčkové pro zabezpečovací zařízení - včetně zapojení a označení</t>
  </si>
  <si>
    <t>933451271</t>
  </si>
  <si>
    <t>96</t>
  </si>
  <si>
    <t>7593320132</t>
  </si>
  <si>
    <t>Prvky Pojistka zástrčková 2A (CV719039003)</t>
  </si>
  <si>
    <t>553114576</t>
  </si>
  <si>
    <t>173</t>
  </si>
  <si>
    <t>7593320135</t>
  </si>
  <si>
    <t>Prvky Pojistka zástrčková 5A (CV719039004)</t>
  </si>
  <si>
    <t>61424097</t>
  </si>
  <si>
    <t>99</t>
  </si>
  <si>
    <t>7593325110</t>
  </si>
  <si>
    <t>Montáž pásku zdířkového pojistkového - včetně zapojení a označení</t>
  </si>
  <si>
    <t>-1990897794</t>
  </si>
  <si>
    <t>103</t>
  </si>
  <si>
    <t>7594305010</t>
  </si>
  <si>
    <t>Montáž součástí počítače náprav vyhodnocovací části</t>
  </si>
  <si>
    <t>1234985884</t>
  </si>
  <si>
    <t>199</t>
  </si>
  <si>
    <t>7594300010</t>
  </si>
  <si>
    <t>Počítače náprav Vnitřní prvky PN AZF Čítačová jednotka ZBG</t>
  </si>
  <si>
    <t>1980364004</t>
  </si>
  <si>
    <t>200</t>
  </si>
  <si>
    <t>7594300012</t>
  </si>
  <si>
    <t>Počítače náprav Vnitřní prvky PN AZF Vyhodnocovací jednotka ASB</t>
  </si>
  <si>
    <t>-1650367453</t>
  </si>
  <si>
    <t>201</t>
  </si>
  <si>
    <t>7594300028</t>
  </si>
  <si>
    <t>Počítače náprav Vnitřní prvky PN AZF Deska filtru EMV 04</t>
  </si>
  <si>
    <t>480346164</t>
  </si>
  <si>
    <t>204</t>
  </si>
  <si>
    <t>7594300018</t>
  </si>
  <si>
    <t>Počítače náprav Vnitřní prvky PN AZF Přepěťová ochrana vyhodnocovací jednotky BSI002 (BSI003, BSI004)</t>
  </si>
  <si>
    <t>432560379</t>
  </si>
  <si>
    <t>202</t>
  </si>
  <si>
    <t>7594300042</t>
  </si>
  <si>
    <t>Počítače náprav Vnitřní prvky PN AZF Sběrnicová deska pro 2 vyhodnocovací jednotky BBG 05-02</t>
  </si>
  <si>
    <t>1326358501</t>
  </si>
  <si>
    <t>203</t>
  </si>
  <si>
    <t>7594300044</t>
  </si>
  <si>
    <t>Počítače náprav Vnitřní prvky PN AZF Sběrnicová deska pro 4 vyhodnocovací jednotky BBG 05-04</t>
  </si>
  <si>
    <t>1067252343</t>
  </si>
  <si>
    <t>111</t>
  </si>
  <si>
    <t>7594305020</t>
  </si>
  <si>
    <t>Montáž součástí počítače náprav bleskojistkové svorkovnice</t>
  </si>
  <si>
    <t>-1808067170</t>
  </si>
  <si>
    <t>113</t>
  </si>
  <si>
    <t>7594305075</t>
  </si>
  <si>
    <t>Montáž součástí počítače náprav skříně pro bloky šíře 126TE BGT 03</t>
  </si>
  <si>
    <t>-1687331570</t>
  </si>
  <si>
    <t>209</t>
  </si>
  <si>
    <t>7594305070</t>
  </si>
  <si>
    <t>Montáž součástí počítače náprav skříně pro bloky šíře 84TE BGT 01</t>
  </si>
  <si>
    <t>-1401240830</t>
  </si>
  <si>
    <t>210</t>
  </si>
  <si>
    <t>7594300024</t>
  </si>
  <si>
    <t>Počítače náprav Vnitřní prvky PN AZF Montážní skříňka BGT 01 šíře 84TE</t>
  </si>
  <si>
    <t>-341541482</t>
  </si>
  <si>
    <t>114</t>
  </si>
  <si>
    <t>7594300026</t>
  </si>
  <si>
    <t>Počítače náprav Vnitřní prvky PN AZF Montážní skříňka BGT 03 šíře 126TE</t>
  </si>
  <si>
    <t>1113610347</t>
  </si>
  <si>
    <t>211</t>
  </si>
  <si>
    <t>7594305090</t>
  </si>
  <si>
    <t>Montáž součástí počítače náprav drátové formy pro skříň 84TE</t>
  </si>
  <si>
    <t>-146325091</t>
  </si>
  <si>
    <t>212</t>
  </si>
  <si>
    <t>7594300034</t>
  </si>
  <si>
    <t>Počítače náprav Vnitřní prvky PN AZF Drátová forma pro skříň 84TE</t>
  </si>
  <si>
    <t>-2092361583</t>
  </si>
  <si>
    <t>115</t>
  </si>
  <si>
    <t>7594305095</t>
  </si>
  <si>
    <t>Montáž součástí počítače náprav drátové formy pro skříň 126TE</t>
  </si>
  <si>
    <t>1872036372</t>
  </si>
  <si>
    <t>116</t>
  </si>
  <si>
    <t>7594300036</t>
  </si>
  <si>
    <t>Počítače náprav Vnitřní prvky PN AZF Drátová forma pro skříň 126TE</t>
  </si>
  <si>
    <t>1188387270</t>
  </si>
  <si>
    <t>213</t>
  </si>
  <si>
    <t>7594307050</t>
  </si>
  <si>
    <t>Demontáž součástí počítače náprav AZF bloku čítače ZBG</t>
  </si>
  <si>
    <t>-863105460</t>
  </si>
  <si>
    <t>214</t>
  </si>
  <si>
    <t>7594307055</t>
  </si>
  <si>
    <t>Demontáž součástí počítače náprav bloku pro počítače náprav</t>
  </si>
  <si>
    <t>-1087346405</t>
  </si>
  <si>
    <t>215</t>
  </si>
  <si>
    <t>7594307065</t>
  </si>
  <si>
    <t>Demontáž součástí počítače náprav skříně pro bloky šíře 42TE BGT 02</t>
  </si>
  <si>
    <t>754811786</t>
  </si>
  <si>
    <t>117</t>
  </si>
  <si>
    <t>7593315120</t>
  </si>
  <si>
    <t>Montáž stojanové řady pro 1 stojan - sestavení dodané konstrukce, vyměření místa a usazení stojanové řady, montáž ochranných plechů a roštu stojanové řady, ukotvení</t>
  </si>
  <si>
    <t>507006368</t>
  </si>
  <si>
    <t>205</t>
  </si>
  <si>
    <t>7593310880</t>
  </si>
  <si>
    <t>Konstrukční díly Řada stojan. pro 1 stojan 19 polí inov. (HM0404215990311)</t>
  </si>
  <si>
    <t>-1247475553</t>
  </si>
  <si>
    <t>119</t>
  </si>
  <si>
    <t>7593315100</t>
  </si>
  <si>
    <t>Montáž zabezpečovacího stojanu reléového - upevnění stojanu do stojanové řady, připojení ochranného uzemnění a informativní kontrola zapojení</t>
  </si>
  <si>
    <t>-1251479609</t>
  </si>
  <si>
    <t>121</t>
  </si>
  <si>
    <t>7494559020</t>
  </si>
  <si>
    <t>Montáž relé paticového včetně patice</t>
  </si>
  <si>
    <t>1756220895</t>
  </si>
  <si>
    <t>122</t>
  </si>
  <si>
    <t>7593330040</t>
  </si>
  <si>
    <t>Výměnné díly Relé NMŠ 1-2000 (HM0404221990407)</t>
  </si>
  <si>
    <t>-971490245</t>
  </si>
  <si>
    <t>142</t>
  </si>
  <si>
    <t>7593310430</t>
  </si>
  <si>
    <t xml:space="preserve">Konstrukční díly Panel svorkovnicový  (CV725959001)</t>
  </si>
  <si>
    <t>1419546573</t>
  </si>
  <si>
    <t>216</t>
  </si>
  <si>
    <t>7593315425</t>
  </si>
  <si>
    <t>Zhotovení jednoho zapojení při volné vazbě - naměření vodiče, zatažení a připojení</t>
  </si>
  <si>
    <t>1376111406</t>
  </si>
  <si>
    <t>217</t>
  </si>
  <si>
    <t>7593317010</t>
  </si>
  <si>
    <t>Zrušení jednoho zapojení při volné vazbě {odpojení vodiče a jeho vytažení} - odpojení vodiče a jeho vytažení</t>
  </si>
  <si>
    <t>1564177517</t>
  </si>
  <si>
    <t>218</t>
  </si>
  <si>
    <t>7593310450</t>
  </si>
  <si>
    <t xml:space="preserve">Konstrukční díly Panel volné vazby úplný  (CV725719003M)</t>
  </si>
  <si>
    <t>-1700479548</t>
  </si>
  <si>
    <t>219</t>
  </si>
  <si>
    <t>7593310570</t>
  </si>
  <si>
    <t xml:space="preserve">Konstrukční díly Police  (CV724825002M)</t>
  </si>
  <si>
    <t>-2098276098</t>
  </si>
  <si>
    <t>220</t>
  </si>
  <si>
    <t>7594300314</t>
  </si>
  <si>
    <t>Počítače náprav Vnitřní prvky PN Frauscher Panel pro uchycení skříně 84TE do stojanu</t>
  </si>
  <si>
    <t>-1671879257</t>
  </si>
  <si>
    <t>221</t>
  </si>
  <si>
    <t>7594300318</t>
  </si>
  <si>
    <t>Počítače náprav Vnitřní prvky PN Frauscher Panel pro uchycení skříně 126TE do stojanu</t>
  </si>
  <si>
    <t>-1414584916</t>
  </si>
  <si>
    <t>222</t>
  </si>
  <si>
    <t>7593310402</t>
  </si>
  <si>
    <t>Konstrukční díly Panel jištění a RC členů (CV803669002)</t>
  </si>
  <si>
    <t>1476015428</t>
  </si>
  <si>
    <t>223</t>
  </si>
  <si>
    <t>7593311050</t>
  </si>
  <si>
    <t>Konstrukční díly Svorkovnice WAGO 12-ti dílná (CV721225082)</t>
  </si>
  <si>
    <t>175579617</t>
  </si>
  <si>
    <t>224</t>
  </si>
  <si>
    <t>7593320507</t>
  </si>
  <si>
    <t>Prvky Trafo POBS 3.1 (HM0374215020000)</t>
  </si>
  <si>
    <t>-2032376300</t>
  </si>
  <si>
    <t>225</t>
  </si>
  <si>
    <t>7593100900</t>
  </si>
  <si>
    <t>Měniče Měnič DC 24V/24V spínaný, s galvanickýmoddělením, stabilizovaný</t>
  </si>
  <si>
    <t>-875735556</t>
  </si>
  <si>
    <t>226</t>
  </si>
  <si>
    <t>7593320483</t>
  </si>
  <si>
    <t>Prvky Trafo JOC E4060-065 - 400VA 220-230-240/150-230V (HM0374212300107)</t>
  </si>
  <si>
    <t>-406250543</t>
  </si>
  <si>
    <t>227</t>
  </si>
  <si>
    <t>7593107020</t>
  </si>
  <si>
    <t>Demontáž měniče rotačního z napájecího stojanu</t>
  </si>
  <si>
    <t>-235959821</t>
  </si>
  <si>
    <t>228</t>
  </si>
  <si>
    <t>7593315382</t>
  </si>
  <si>
    <t>Montáž panelu se svorkovnicemi</t>
  </si>
  <si>
    <t>173359582</t>
  </si>
  <si>
    <t>229</t>
  </si>
  <si>
    <t>7593315380</t>
  </si>
  <si>
    <t>Montáž panelu reléového</t>
  </si>
  <si>
    <t>-1071934145</t>
  </si>
  <si>
    <t>230</t>
  </si>
  <si>
    <t>7593105012</t>
  </si>
  <si>
    <t>Montáž měniče (zdroje) statického řady EZ1, EZ2 a BZS1-R96 - včetně připojení vodičů elektrické sítě ss rozvodu a uzemnění, přezkoušení funkce</t>
  </si>
  <si>
    <t>208077029</t>
  </si>
  <si>
    <t>231</t>
  </si>
  <si>
    <t>7593005040</t>
  </si>
  <si>
    <t>Montáž zdroje síťového - se zapojením vodičů a přezkoušení funkce</t>
  </si>
  <si>
    <t>-812347949</t>
  </si>
  <si>
    <t>232</t>
  </si>
  <si>
    <t>7593335110</t>
  </si>
  <si>
    <t>Montáž zdroje kmitavých signálů - včetně zapojení a označení</t>
  </si>
  <si>
    <t>-652605908</t>
  </si>
  <si>
    <t>233</t>
  </si>
  <si>
    <t>7590525790</t>
  </si>
  <si>
    <t>Montáž sady svorkovnic WAGO na DIN lištu</t>
  </si>
  <si>
    <t>1278499093</t>
  </si>
  <si>
    <t>234</t>
  </si>
  <si>
    <t>7592305030</t>
  </si>
  <si>
    <t>Montáž transformátoru oddělovacího do 5 kVA - usazení a zapojení</t>
  </si>
  <si>
    <t>425305620</t>
  </si>
  <si>
    <t>235</t>
  </si>
  <si>
    <t>7593100120</t>
  </si>
  <si>
    <t>Měniče Zdroj přestavníku BZP2-24V/1,4kVa (HM0404229990260)</t>
  </si>
  <si>
    <t>-1263433075</t>
  </si>
  <si>
    <t>236</t>
  </si>
  <si>
    <t>7593100820</t>
  </si>
  <si>
    <t>Měniče Zdrojelektron.EZ2 24/230/50sin 600VA (HM0404229990133)</t>
  </si>
  <si>
    <t>460267932</t>
  </si>
  <si>
    <t>237</t>
  </si>
  <si>
    <t>7593321281</t>
  </si>
  <si>
    <t>Prvky Zdroj kmit.signálů bezpeč. BZKS 20-3.5B (HM0404228990307)</t>
  </si>
  <si>
    <t>730903126</t>
  </si>
  <si>
    <t>145</t>
  </si>
  <si>
    <t>7593317380</t>
  </si>
  <si>
    <t>Demontáž panelu reléového</t>
  </si>
  <si>
    <t>-1556301673</t>
  </si>
  <si>
    <t>152</t>
  </si>
  <si>
    <t>7593337040</t>
  </si>
  <si>
    <t>Demontáž malorozměrného relé</t>
  </si>
  <si>
    <t>-1305598109</t>
  </si>
  <si>
    <t>OST</t>
  </si>
  <si>
    <t>Ostatní</t>
  </si>
  <si>
    <t>153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</si>
  <si>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</si>
  <si>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1599626990</t>
  </si>
  <si>
    <t>154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</si>
  <si>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</si>
  <si>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</si>
  <si>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-1080162780</t>
  </si>
  <si>
    <t>155</t>
  </si>
  <si>
    <t>7499151050</t>
  </si>
  <si>
    <t>Dokončovací práce manipulace na zařízeních prováděné provozovatelem - manipulace nutné pro další práce zhotovitele na technologickém souboru</t>
  </si>
  <si>
    <t>hod</t>
  </si>
  <si>
    <t>1023770509</t>
  </si>
  <si>
    <t>156</t>
  </si>
  <si>
    <t>7499151040</t>
  </si>
  <si>
    <t>Dokončovací práce zaškolení obsluhy - seznámení obsluhy s funkcemi zařízení včetně odevzdání dokumentace skutečného provedení</t>
  </si>
  <si>
    <t>-127123889</t>
  </si>
  <si>
    <t>157</t>
  </si>
  <si>
    <t>7499151030</t>
  </si>
  <si>
    <t>Dokončovací práce zkušební provoz - včetně prokázání technických a kvalitativních parametrů zařízení</t>
  </si>
  <si>
    <t>119513743</t>
  </si>
  <si>
    <t>158</t>
  </si>
  <si>
    <t>7598095550</t>
  </si>
  <si>
    <t>Vyhotovení protokolu UTZ pro PZZ bez závor jedna kolej - vykonání prohlídky a zkoušky včetně vyhotovení protokolu podle vyhl. 100/1995 Sb.</t>
  </si>
  <si>
    <t>-462522350</t>
  </si>
  <si>
    <t>159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</si>
  <si>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</si>
  <si>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</si>
  <si>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-105686043</t>
  </si>
  <si>
    <t>161</t>
  </si>
  <si>
    <t>7598095620</t>
  </si>
  <si>
    <t>Vyhotovení revizní zprávy SZZ reléové do 10 přestavníků - vykonání prohlídky a zkoušky pro napájení elektrického zařízení včetně vyhotovení revizní zprávy podle vyhl. 100/1995 Sb. a norem ČSN</t>
  </si>
  <si>
    <t>534780968</t>
  </si>
  <si>
    <t>162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</si>
  <si>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</si>
  <si>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</si>
  <si>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1810622818</t>
  </si>
  <si>
    <t>163</t>
  </si>
  <si>
    <t>7598095390</t>
  </si>
  <si>
    <t>Příprava ke komplexním zkouškám za 1 jízdní cestu do 30 výhybek - oživení, seřízení a nastavení zařízení s ohledem na postup jeho uvádění do provozu</t>
  </si>
  <si>
    <t>-775448481</t>
  </si>
  <si>
    <t>238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</si>
  <si>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</si>
  <si>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</si>
  <si>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-317216722</t>
  </si>
  <si>
    <t>164</t>
  </si>
  <si>
    <t>7598095700</t>
  </si>
  <si>
    <t>Dozor pracovníků provozovatele při práci na živém zařízení</t>
  </si>
  <si>
    <t>1938366278</t>
  </si>
  <si>
    <t>165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</si>
  <si>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</si>
  <si>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</si>
  <si>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1439171263</t>
  </si>
  <si>
    <t>PS 02 - Náhrada KO za PN v traťovém úseku Příkazy - Řepčín</t>
  </si>
  <si>
    <t>627699930</t>
  </si>
  <si>
    <t>175</t>
  </si>
  <si>
    <t>442199656</t>
  </si>
  <si>
    <t>178</t>
  </si>
  <si>
    <t>1793146720</t>
  </si>
  <si>
    <t>2081850764</t>
  </si>
  <si>
    <t>7593320105</t>
  </si>
  <si>
    <t>Prvky Pásek zdíř.pro zástrč.poj. 2A (CV719029003)</t>
  </si>
  <si>
    <t>1920149231</t>
  </si>
  <si>
    <t>174</t>
  </si>
  <si>
    <t>7593320108</t>
  </si>
  <si>
    <t>Prvky Pásek zdíř.pro zástrč.poj. 5A (CV719029004)</t>
  </si>
  <si>
    <t>499178105</t>
  </si>
  <si>
    <t>104</t>
  </si>
  <si>
    <t>7594300078</t>
  </si>
  <si>
    <t>Počítače náprav Vnitřní prvky PN ACS 2000 Čítačová jednotka ACB119 GS04</t>
  </si>
  <si>
    <t>1992788393</t>
  </si>
  <si>
    <t>105</t>
  </si>
  <si>
    <t>7594300084</t>
  </si>
  <si>
    <t>Počítače náprav Vnitřní prvky PN ACS 2000 Vyhodnocovací jednotka IMC003 GS01</t>
  </si>
  <si>
    <t>-443211021</t>
  </si>
  <si>
    <t>106</t>
  </si>
  <si>
    <t>7594300108</t>
  </si>
  <si>
    <t>Počítače náprav Vnitřní prvky PN ACS 2000 Jednotka jištění SIC006 GS01</t>
  </si>
  <si>
    <t>991936140</t>
  </si>
  <si>
    <t>107</t>
  </si>
  <si>
    <t>7594300136</t>
  </si>
  <si>
    <t>Počítače náprav Vnitřní prvky PN ACS 2000 Sběrnicová jednotka ABP002-2 21TE GS02</t>
  </si>
  <si>
    <t>-692276803</t>
  </si>
  <si>
    <t>110</t>
  </si>
  <si>
    <t>7594300144</t>
  </si>
  <si>
    <t>Počítače náprav Vnitřní prvky PN ACS 2000 Sběrnicová jednotka ABP002-5 33TE GS02</t>
  </si>
  <si>
    <t>1153937161</t>
  </si>
  <si>
    <t>112</t>
  </si>
  <si>
    <t>7594300268</t>
  </si>
  <si>
    <t>Počítače náprav Vnitřní prvky PN Frauscher Přepěťová ochrana vyhodnocovací jednotky BSI005</t>
  </si>
  <si>
    <t>-949537061</t>
  </si>
  <si>
    <t>176</t>
  </si>
  <si>
    <t>7594300104</t>
  </si>
  <si>
    <t>Počítače náprav Vnitřní prvky PN ACS 2000 Montážní skříňka BGT06 šíře 126TE</t>
  </si>
  <si>
    <t>1348613900</t>
  </si>
  <si>
    <t>177</t>
  </si>
  <si>
    <t>7594300102</t>
  </si>
  <si>
    <t>Počítače náprav Vnitřní prvky PN ACS 2000 Montážní skříňka BGT05 šíře 42TE</t>
  </si>
  <si>
    <t>1664303048</t>
  </si>
  <si>
    <t>169</t>
  </si>
  <si>
    <t>7594305065</t>
  </si>
  <si>
    <t>Montáž součástí počítače náprav skříně pro bloky šíře 42TE BGT 02</t>
  </si>
  <si>
    <t>-909356278</t>
  </si>
  <si>
    <t>143</t>
  </si>
  <si>
    <t>-1621240628</t>
  </si>
  <si>
    <t>179</t>
  </si>
  <si>
    <t>2059622798</t>
  </si>
  <si>
    <t>144</t>
  </si>
  <si>
    <t>7492500690</t>
  </si>
  <si>
    <t>Kabely, vodiče, šňůry Cu - nn Vodič jednožílový Cu, plastová izolace H05V-K 1 černý (CYA)</t>
  </si>
  <si>
    <t>-1565075654</t>
  </si>
  <si>
    <t>7591505010</t>
  </si>
  <si>
    <t>166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</si>
  <si>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</si>
  <si>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</si>
  <si>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-724453811</t>
  </si>
  <si>
    <t>PS 03 - Náhrada KO za PN v ŽST. Příkazy</t>
  </si>
  <si>
    <t>5915005030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</si>
  <si>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</si>
  <si>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m3</t>
  </si>
  <si>
    <t>1241231441</t>
  </si>
  <si>
    <t>VV</t>
  </si>
  <si>
    <t>0,8*0,35*440+0,35*0,35*190</t>
  </si>
  <si>
    <t>5915005030-R</t>
  </si>
  <si>
    <t>Protlačení plastového potrubí</t>
  </si>
  <si>
    <t>544384544</t>
  </si>
  <si>
    <t>2*16+14+2*11+2*11+11+11+11+14+2*16</t>
  </si>
  <si>
    <t>7491100130</t>
  </si>
  <si>
    <t>Trubková vedení Ohebné elektroinstalační trubky KOPOFLEX 110 rudá</t>
  </si>
  <si>
    <t>1029549881</t>
  </si>
  <si>
    <t>630*2</t>
  </si>
  <si>
    <t>7593505134</t>
  </si>
  <si>
    <t>Zakrytí kabelu resp. trubek výstražnou folií (bez folie)</t>
  </si>
  <si>
    <t>-1422647288</t>
  </si>
  <si>
    <t>5915007020</t>
  </si>
  <si>
    <t>Zásyp jam nebo rýh sypaninou na železničním spodku se zhutněním. Poznámka: 1. Ceny zásypu jam a rýh se zhutněním jsou určeny pro jakoukoliv míru zhutnění.</t>
  </si>
  <si>
    <t>-1852674314</t>
  </si>
  <si>
    <t>7593500155</t>
  </si>
  <si>
    <t>Trasy kabelového vedení Kabelové žlaby (200x126) spojka plast</t>
  </si>
  <si>
    <t>1535580802</t>
  </si>
  <si>
    <t>7593500150</t>
  </si>
  <si>
    <t>Trasy kabelového vedení Kabelové žlaby (200x126) spodní + vrchní díl plast</t>
  </si>
  <si>
    <t>1041993690</t>
  </si>
  <si>
    <t>8</t>
  </si>
  <si>
    <t>7492500020</t>
  </si>
  <si>
    <t>Kabely, vodiče, šňůry Cu - nn Vodič jednožílový Cu, plastová izolace H07V-U 16 žz (CY)</t>
  </si>
  <si>
    <t>365228844</t>
  </si>
  <si>
    <t>-1308741224</t>
  </si>
  <si>
    <t>186</t>
  </si>
  <si>
    <t>7593505270</t>
  </si>
  <si>
    <t>Montáž kabelového označníku Ball Marker - upevnění kabelového označníku na plášť kabelu upevňovacími prvky</t>
  </si>
  <si>
    <t>-1883949644</t>
  </si>
  <si>
    <t>7593501825</t>
  </si>
  <si>
    <t>Trasy kabelového vedení Lokátory a markery Ball Marker 1428 - XR ID, fialový zabezpečováci zapisovatelný</t>
  </si>
  <si>
    <t>1089134594</t>
  </si>
  <si>
    <t>18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</si>
  <si>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</si>
  <si>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</si>
  <si>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-42991226</t>
  </si>
  <si>
    <t>184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</si>
  <si>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</si>
  <si>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</si>
  <si>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-1746276846</t>
  </si>
  <si>
    <t>181</t>
  </si>
  <si>
    <t>7590521529</t>
  </si>
  <si>
    <t>Venkovní vedení kabelová - metalické sítě Plněné, párované s ochr. vodičem TCEKPFLEY 7 P 1,0 D</t>
  </si>
  <si>
    <t>-384825176</t>
  </si>
  <si>
    <t>182</t>
  </si>
  <si>
    <t>7590521534</t>
  </si>
  <si>
    <t>Venkovní vedení kabelová - metalické sítě Plněné, párované s ochr. vodičem TCEKPFLEY 12 P 1,0 D</t>
  </si>
  <si>
    <t>-556174622</t>
  </si>
  <si>
    <t>183</t>
  </si>
  <si>
    <t>7590521544</t>
  </si>
  <si>
    <t>Venkovní vedení kabelová - metalické sítě Plněné, párované s ochr. vodičem TCEKPFLEY 24 P 1,0 D</t>
  </si>
  <si>
    <t>908699417</t>
  </si>
  <si>
    <t>25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</si>
  <si>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</si>
  <si>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</si>
  <si>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804054891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</si>
  <si>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</si>
  <si>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</si>
  <si>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-1119828028</t>
  </si>
  <si>
    <t>187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</si>
  <si>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</si>
  <si>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</si>
  <si>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-179189072</t>
  </si>
  <si>
    <t>7592010222</t>
  </si>
  <si>
    <t>Kolové senzory a snímače počítačů náprav Kabelový závěr UPMS-11 pro RSR180, 1x EPO 180</t>
  </si>
  <si>
    <t>1197316923</t>
  </si>
  <si>
    <t>-65528285</t>
  </si>
  <si>
    <t>198</t>
  </si>
  <si>
    <t>843694679</t>
  </si>
  <si>
    <t>-1233490050</t>
  </si>
  <si>
    <t>190</t>
  </si>
  <si>
    <t>7590120090</t>
  </si>
  <si>
    <t>Skříně Skříň kabelová pomocná SKP 76 svorkovnice WAGO (CV490449013)</t>
  </si>
  <si>
    <t>-144962472</t>
  </si>
  <si>
    <t>191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</si>
  <si>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</si>
  <si>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</si>
  <si>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-231282229</t>
  </si>
  <si>
    <t>79</t>
  </si>
  <si>
    <t>7590917012</t>
  </si>
  <si>
    <t>Demontáž výkolejky bez návěstního tělesa se zámkem kontrolním</t>
  </si>
  <si>
    <t>849447080</t>
  </si>
  <si>
    <t>192</t>
  </si>
  <si>
    <t>7590915012</t>
  </si>
  <si>
    <t>Montáž výkolejky bez návěstního tělesa se zámkem kontrolním - položení na dřevěné pražce, označení a vyvrtání otvorů, položení a přišroubování na paty kolejnice, přišroubování dosedacího úhelníku, vyzkoušení, úprava typu klíče, očíslování výkolejky, nátěr</t>
  </si>
  <si>
    <t>-1726029535</t>
  </si>
  <si>
    <t>195</t>
  </si>
  <si>
    <t>5962104010</t>
  </si>
  <si>
    <t>Hranice koncovník betonový</t>
  </si>
  <si>
    <t>-1126628528</t>
  </si>
  <si>
    <t>193</t>
  </si>
  <si>
    <t>5912037030</t>
  </si>
  <si>
    <t>Montáž návěstidla uloženého ve stezce koncovníku. Poznámka: 1. V cenách jsou započteny náklady na montáž návěstidel umístěných ve stezce včetně zemních prací a úpravy místa uložení. 2. V cenách nejsou obsaženy náklady na dodávku materiálu.</t>
  </si>
  <si>
    <t>1050302112</t>
  </si>
  <si>
    <t>194</t>
  </si>
  <si>
    <t>5913410040</t>
  </si>
  <si>
    <t>Nátěr traťových značek koncovníku.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</si>
  <si>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300522102</t>
  </si>
  <si>
    <t>2102483634</t>
  </si>
  <si>
    <t>-1074993707</t>
  </si>
  <si>
    <t>7594300098</t>
  </si>
  <si>
    <t>Počítače náprav Vnitřní prvky PN ACS 2000 Montážní skříňka BGT04 šíře 84TE</t>
  </si>
  <si>
    <t>-1540489478</t>
  </si>
  <si>
    <t>-2084135775</t>
  </si>
  <si>
    <t>142751453</t>
  </si>
  <si>
    <t>-280537185</t>
  </si>
  <si>
    <t>VRN - Vedlejší rozpočtové náklady</t>
  </si>
  <si>
    <t>022101001</t>
  </si>
  <si>
    <t>Geodetické práce Geodetické práce před opravou</t>
  </si>
  <si>
    <t>%</t>
  </si>
  <si>
    <t>1345963766</t>
  </si>
  <si>
    <t>022101011</t>
  </si>
  <si>
    <t>Geodetické práce Geodetické práce v průběhu opravy</t>
  </si>
  <si>
    <t>-342720680</t>
  </si>
  <si>
    <t>022101021</t>
  </si>
  <si>
    <t>Geodetické práce Geodetické práce po ukončení opravy</t>
  </si>
  <si>
    <t>-1984832697</t>
  </si>
  <si>
    <t>023101031</t>
  </si>
  <si>
    <t>Projektové práce Projektové práce v rozsahu ZRN (vyjma dále jmenované práce) přes 5 do 20 mil. Kč</t>
  </si>
  <si>
    <t>815293840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</si>
  <si>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</si>
  <si>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</si>
  <si>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-1744292776</t>
  </si>
  <si>
    <t>024101401</t>
  </si>
  <si>
    <t>Inženýrská činnost koordinační a kompletační činnost</t>
  </si>
  <si>
    <t>420126434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</si>
  <si>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</si>
  <si>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</si>
  <si>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941568569</t>
  </si>
  <si>
    <t>033121001</t>
  </si>
  <si>
    <t>Provozní vlivy Rušení prací železničním provozem širá trať nebo dopravny s kolejovým rozvětvením s počtem vlaků za směnu 8,5 hod. do 25</t>
  </si>
  <si>
    <t>-427052848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</si>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</sst>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22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E8" s="30"/>
      <c r="BS8" s="16" t="s">
        <v>27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28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20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32</v>
      </c>
      <c r="AL11" s="21"/>
      <c r="AM11" s="21"/>
      <c r="AN11" s="26" t="s">
        <v>20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3" t="s">
        <v>34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34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32</v>
      </c>
      <c r="AL14" s="21"/>
      <c r="AM14" s="21"/>
      <c r="AN14" s="33" t="s">
        <v>34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20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32</v>
      </c>
      <c r="AL17" s="21"/>
      <c r="AM17" s="21"/>
      <c r="AN17" s="26" t="s">
        <v>20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20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32</v>
      </c>
      <c r="AL20" s="21"/>
      <c r="AM20" s="21"/>
      <c r="AN20" s="26" t="s">
        <v>20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2003150-01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Oprava kabelizace a náhrada KO počítači náprav Příkazy - Řepčín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Olomouc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25</v>
      </c>
      <c r="AJ47" s="39"/>
      <c r="AK47" s="39"/>
      <c r="AL47" s="39"/>
      <c r="AM47" s="71" t="str">
        <f>IF(AN8= "","",AN8)</f>
        <v>4. 8. 2021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29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s.o. - OŘ Olomouc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35</v>
      </c>
      <c r="AJ49" s="39"/>
      <c r="AK49" s="39"/>
      <c r="AL49" s="39"/>
      <c r="AM49" s="72" t="str">
        <f>IF(E17="","",E17)</f>
        <v>SB projekt s.r.o.</v>
      </c>
      <c r="AN49" s="63"/>
      <c r="AO49" s="63"/>
      <c r="AP49" s="63"/>
      <c r="AQ49" s="39"/>
      <c r="AR49" s="43"/>
      <c r="AS49" s="73" t="s">
        <v>55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33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SB projekt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56</v>
      </c>
      <c r="D52" s="86"/>
      <c r="E52" s="86"/>
      <c r="F52" s="86"/>
      <c r="G52" s="86"/>
      <c r="H52" s="87"/>
      <c r="I52" s="88" t="s">
        <v>57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58</v>
      </c>
      <c r="AH52" s="86"/>
      <c r="AI52" s="86"/>
      <c r="AJ52" s="86"/>
      <c r="AK52" s="86"/>
      <c r="AL52" s="86"/>
      <c r="AM52" s="86"/>
      <c r="AN52" s="88" t="s">
        <v>59</v>
      </c>
      <c r="AO52" s="86"/>
      <c r="AP52" s="86"/>
      <c r="AQ52" s="90" t="s">
        <v>60</v>
      </c>
      <c r="AR52" s="43"/>
      <c r="AS52" s="91" t="s">
        <v>61</v>
      </c>
      <c r="AT52" s="92" t="s">
        <v>62</v>
      </c>
      <c r="AU52" s="92" t="s">
        <v>63</v>
      </c>
      <c r="AV52" s="92" t="s">
        <v>64</v>
      </c>
      <c r="AW52" s="92" t="s">
        <v>65</v>
      </c>
      <c r="AX52" s="92" t="s">
        <v>66</v>
      </c>
      <c r="AY52" s="92" t="s">
        <v>67</v>
      </c>
      <c r="AZ52" s="92" t="s">
        <v>68</v>
      </c>
      <c r="BA52" s="92" t="s">
        <v>69</v>
      </c>
      <c r="BB52" s="92" t="s">
        <v>70</v>
      </c>
      <c r="BC52" s="92" t="s">
        <v>71</v>
      </c>
      <c r="BD52" s="93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ROUND(SUM(AG55:AG58),2)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20</v>
      </c>
      <c r="AR54" s="103"/>
      <c r="AS54" s="104">
        <f>ROUND(SUM(AS55:AS58),2)</f>
        <v>0</v>
      </c>
      <c r="AT54" s="105">
        <f>ROUND(SUM(AV54:AW54),2)</f>
        <v>0</v>
      </c>
      <c r="AU54" s="106">
        <f>ROUND(SUM(AU55:AU58),5)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ROUND(SUM(AZ55:AZ58),2)</f>
        <v>0</v>
      </c>
      <c r="BA54" s="105">
        <f>ROUND(SUM(BA55:BA58),2)</f>
        <v>0</v>
      </c>
      <c r="BB54" s="105">
        <f>ROUND(SUM(BB55:BB58),2)</f>
        <v>0</v>
      </c>
      <c r="BC54" s="105">
        <f>ROUND(SUM(BC55:BC58),2)</f>
        <v>0</v>
      </c>
      <c r="BD54" s="107">
        <f>ROUND(SUM(BD55:BD58),2)</f>
        <v>0</v>
      </c>
      <c r="BE54" s="6"/>
      <c r="BS54" s="108" t="s">
        <v>74</v>
      </c>
      <c r="BT54" s="108" t="s">
        <v>75</v>
      </c>
      <c r="BU54" s="109" t="s">
        <v>76</v>
      </c>
      <c r="BV54" s="108" t="s">
        <v>77</v>
      </c>
      <c r="BW54" s="108" t="s">
        <v>5</v>
      </c>
      <c r="BX54" s="108" t="s">
        <v>78</v>
      </c>
      <c r="CL54" s="108" t="s">
        <v>20</v>
      </c>
    </row>
    <row r="55" s="7" customFormat="1" ht="24.75" customHeight="1">
      <c r="A55" s="110" t="s">
        <v>79</v>
      </c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 01 - Náhrada KO za PN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'PS 01 - Náhrada KO za PN ...'!P86</f>
        <v>0</v>
      </c>
      <c r="AV55" s="119">
        <f>'PS 01 - Náhrada KO za PN ...'!J33</f>
        <v>0</v>
      </c>
      <c r="AW55" s="119">
        <f>'PS 01 - Náhrada KO za PN ...'!J34</f>
        <v>0</v>
      </c>
      <c r="AX55" s="119">
        <f>'PS 01 - Náhrada KO za PN ...'!J35</f>
        <v>0</v>
      </c>
      <c r="AY55" s="119">
        <f>'PS 01 - Náhrada KO za PN ...'!J36</f>
        <v>0</v>
      </c>
      <c r="AZ55" s="119">
        <f>'PS 01 - Náhrada KO za PN ...'!F33</f>
        <v>0</v>
      </c>
      <c r="BA55" s="119">
        <f>'PS 01 - Náhrada KO za PN ...'!F34</f>
        <v>0</v>
      </c>
      <c r="BB55" s="119">
        <f>'PS 01 - Náhrada KO za PN ...'!F35</f>
        <v>0</v>
      </c>
      <c r="BC55" s="119">
        <f>'PS 01 - Náhrada KO za PN ...'!F36</f>
        <v>0</v>
      </c>
      <c r="BD55" s="121">
        <f>'PS 01 - Náhrada KO za PN ...'!F37</f>
        <v>0</v>
      </c>
      <c r="BE55" s="7"/>
      <c r="BT55" s="122" t="s">
        <v>22</v>
      </c>
      <c r="BV55" s="122" t="s">
        <v>77</v>
      </c>
      <c r="BW55" s="122" t="s">
        <v>83</v>
      </c>
      <c r="BX55" s="122" t="s">
        <v>5</v>
      </c>
      <c r="CL55" s="122" t="s">
        <v>20</v>
      </c>
      <c r="CM55" s="122" t="s">
        <v>84</v>
      </c>
    </row>
    <row r="56" s="7" customFormat="1" ht="24.75" customHeight="1">
      <c r="A56" s="110" t="s">
        <v>79</v>
      </c>
      <c r="B56" s="111"/>
      <c r="C56" s="112"/>
      <c r="D56" s="113" t="s">
        <v>85</v>
      </c>
      <c r="E56" s="113"/>
      <c r="F56" s="113"/>
      <c r="G56" s="113"/>
      <c r="H56" s="113"/>
      <c r="I56" s="114"/>
      <c r="J56" s="113" t="s">
        <v>86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 02 - Náhrada KO za PN 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82</v>
      </c>
      <c r="AR56" s="117"/>
      <c r="AS56" s="118">
        <v>0</v>
      </c>
      <c r="AT56" s="119">
        <f>ROUND(SUM(AV56:AW56),2)</f>
        <v>0</v>
      </c>
      <c r="AU56" s="120">
        <f>'PS 02 - Náhrada KO za PN ...'!P84</f>
        <v>0</v>
      </c>
      <c r="AV56" s="119">
        <f>'PS 02 - Náhrada KO za PN ...'!J33</f>
        <v>0</v>
      </c>
      <c r="AW56" s="119">
        <f>'PS 02 - Náhrada KO za PN ...'!J34</f>
        <v>0</v>
      </c>
      <c r="AX56" s="119">
        <f>'PS 02 - Náhrada KO za PN ...'!J35</f>
        <v>0</v>
      </c>
      <c r="AY56" s="119">
        <f>'PS 02 - Náhrada KO za PN ...'!J36</f>
        <v>0</v>
      </c>
      <c r="AZ56" s="119">
        <f>'PS 02 - Náhrada KO za PN ...'!F33</f>
        <v>0</v>
      </c>
      <c r="BA56" s="119">
        <f>'PS 02 - Náhrada KO za PN ...'!F34</f>
        <v>0</v>
      </c>
      <c r="BB56" s="119">
        <f>'PS 02 - Náhrada KO za PN ...'!F35</f>
        <v>0</v>
      </c>
      <c r="BC56" s="119">
        <f>'PS 02 - Náhrada KO za PN ...'!F36</f>
        <v>0</v>
      </c>
      <c r="BD56" s="121">
        <f>'PS 02 - Náhrada KO za PN ...'!F37</f>
        <v>0</v>
      </c>
      <c r="BE56" s="7"/>
      <c r="BT56" s="122" t="s">
        <v>22</v>
      </c>
      <c r="BV56" s="122" t="s">
        <v>77</v>
      </c>
      <c r="BW56" s="122" t="s">
        <v>87</v>
      </c>
      <c r="BX56" s="122" t="s">
        <v>5</v>
      </c>
      <c r="CL56" s="122" t="s">
        <v>20</v>
      </c>
      <c r="CM56" s="122" t="s">
        <v>84</v>
      </c>
    </row>
    <row r="57" s="7" customFormat="1" ht="16.5" customHeight="1">
      <c r="A57" s="110" t="s">
        <v>79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'PS 03 - Náhrada KO za PN 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82</v>
      </c>
      <c r="AR57" s="117"/>
      <c r="AS57" s="118">
        <v>0</v>
      </c>
      <c r="AT57" s="119">
        <f>ROUND(SUM(AV57:AW57),2)</f>
        <v>0</v>
      </c>
      <c r="AU57" s="120">
        <f>'PS 03 - Náhrada KO za PN ...'!P86</f>
        <v>0</v>
      </c>
      <c r="AV57" s="119">
        <f>'PS 03 - Náhrada KO za PN ...'!J33</f>
        <v>0</v>
      </c>
      <c r="AW57" s="119">
        <f>'PS 03 - Náhrada KO za PN ...'!J34</f>
        <v>0</v>
      </c>
      <c r="AX57" s="119">
        <f>'PS 03 - Náhrada KO za PN ...'!J35</f>
        <v>0</v>
      </c>
      <c r="AY57" s="119">
        <f>'PS 03 - Náhrada KO za PN ...'!J36</f>
        <v>0</v>
      </c>
      <c r="AZ57" s="119">
        <f>'PS 03 - Náhrada KO za PN ...'!F33</f>
        <v>0</v>
      </c>
      <c r="BA57" s="119">
        <f>'PS 03 - Náhrada KO za PN ...'!F34</f>
        <v>0</v>
      </c>
      <c r="BB57" s="119">
        <f>'PS 03 - Náhrada KO za PN ...'!F35</f>
        <v>0</v>
      </c>
      <c r="BC57" s="119">
        <f>'PS 03 - Náhrada KO za PN ...'!F36</f>
        <v>0</v>
      </c>
      <c r="BD57" s="121">
        <f>'PS 03 - Náhrada KO za PN ...'!F37</f>
        <v>0</v>
      </c>
      <c r="BE57" s="7"/>
      <c r="BT57" s="122" t="s">
        <v>22</v>
      </c>
      <c r="BV57" s="122" t="s">
        <v>77</v>
      </c>
      <c r="BW57" s="122" t="s">
        <v>90</v>
      </c>
      <c r="BX57" s="122" t="s">
        <v>5</v>
      </c>
      <c r="CL57" s="122" t="s">
        <v>20</v>
      </c>
      <c r="CM57" s="122" t="s">
        <v>84</v>
      </c>
    </row>
    <row r="58" s="7" customFormat="1" ht="16.5" customHeight="1">
      <c r="A58" s="110" t="s">
        <v>79</v>
      </c>
      <c r="B58" s="111"/>
      <c r="C58" s="112"/>
      <c r="D58" s="113" t="s">
        <v>91</v>
      </c>
      <c r="E58" s="113"/>
      <c r="F58" s="113"/>
      <c r="G58" s="113"/>
      <c r="H58" s="113"/>
      <c r="I58" s="114"/>
      <c r="J58" s="113" t="s">
        <v>92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'VRN - Vedlejší rozpočtové...'!J30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82</v>
      </c>
      <c r="AR58" s="117"/>
      <c r="AS58" s="123">
        <v>0</v>
      </c>
      <c r="AT58" s="124">
        <f>ROUND(SUM(AV58:AW58),2)</f>
        <v>0</v>
      </c>
      <c r="AU58" s="125">
        <f>'VRN - Vedlejší rozpočtové...'!P80</f>
        <v>0</v>
      </c>
      <c r="AV58" s="124">
        <f>'VRN - Vedlejší rozpočtové...'!J33</f>
        <v>0</v>
      </c>
      <c r="AW58" s="124">
        <f>'VRN - Vedlejší rozpočtové...'!J34</f>
        <v>0</v>
      </c>
      <c r="AX58" s="124">
        <f>'VRN - Vedlejší rozpočtové...'!J35</f>
        <v>0</v>
      </c>
      <c r="AY58" s="124">
        <f>'VRN - Vedlejší rozpočtové...'!J36</f>
        <v>0</v>
      </c>
      <c r="AZ58" s="124">
        <f>'VRN - Vedlejší rozpočtové...'!F33</f>
        <v>0</v>
      </c>
      <c r="BA58" s="124">
        <f>'VRN - Vedlejší rozpočtové...'!F34</f>
        <v>0</v>
      </c>
      <c r="BB58" s="124">
        <f>'VRN - Vedlejší rozpočtové...'!F35</f>
        <v>0</v>
      </c>
      <c r="BC58" s="124">
        <f>'VRN - Vedlejší rozpočtové...'!F36</f>
        <v>0</v>
      </c>
      <c r="BD58" s="126">
        <f>'VRN - Vedlejší rozpočtové...'!F37</f>
        <v>0</v>
      </c>
      <c r="BE58" s="7"/>
      <c r="BT58" s="122" t="s">
        <v>22</v>
      </c>
      <c r="BV58" s="122" t="s">
        <v>77</v>
      </c>
      <c r="BW58" s="122" t="s">
        <v>93</v>
      </c>
      <c r="BX58" s="122" t="s">
        <v>5</v>
      </c>
      <c r="CL58" s="122" t="s">
        <v>20</v>
      </c>
      <c r="CM58" s="122" t="s">
        <v>84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/7sKXh06xxpRSZv9LckQXu0vEL6n4SV1iw/697g97pkbteh+cPmLDAE0vF+arFplxlgWJWHmNuwn+FnpmgdxRA==" hashValue="D+wG6Ar9SzR+uzK74yRoxsqluzTdT7AOBeTKIbEoPlk2wTNkm+1dWnMsm/mVR+CMnrAU5LadDCuR14AjcKX1R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01 - Náhrada KO za PN ...'!C2" display="/"/>
    <hyperlink ref="A56" location="'PS 02 - Náhrada KO za PN ...'!C2" display="/"/>
    <hyperlink ref="A57" location="'PS 03 - Náhrada KO za PN ...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Oprava kabelizace a náhrada KO počítači náprav Příkazy - Řepčín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19</v>
      </c>
      <c r="E11" s="37"/>
      <c r="F11" s="135" t="s">
        <v>20</v>
      </c>
      <c r="G11" s="37"/>
      <c r="H11" s="37"/>
      <c r="I11" s="131" t="s">
        <v>21</v>
      </c>
      <c r="J11" s="135" t="s">
        <v>20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23</v>
      </c>
      <c r="E12" s="37"/>
      <c r="F12" s="135" t="s">
        <v>24</v>
      </c>
      <c r="G12" s="37"/>
      <c r="H12" s="37"/>
      <c r="I12" s="131" t="s">
        <v>25</v>
      </c>
      <c r="J12" s="136" t="str">
        <f>'Rekapitulace stavby'!AN8</f>
        <v>4. 8. 2021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29</v>
      </c>
      <c r="E14" s="37"/>
      <c r="F14" s="37"/>
      <c r="G14" s="37"/>
      <c r="H14" s="37"/>
      <c r="I14" s="131" t="s">
        <v>30</v>
      </c>
      <c r="J14" s="135" t="s">
        <v>20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31</v>
      </c>
      <c r="F15" s="37"/>
      <c r="G15" s="37"/>
      <c r="H15" s="37"/>
      <c r="I15" s="131" t="s">
        <v>32</v>
      </c>
      <c r="J15" s="135" t="s">
        <v>20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33</v>
      </c>
      <c r="E17" s="37"/>
      <c r="F17" s="37"/>
      <c r="G17" s="37"/>
      <c r="H17" s="37"/>
      <c r="I17" s="131" t="s">
        <v>30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32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35</v>
      </c>
      <c r="E20" s="37"/>
      <c r="F20" s="37"/>
      <c r="G20" s="37"/>
      <c r="H20" s="37"/>
      <c r="I20" s="131" t="s">
        <v>30</v>
      </c>
      <c r="J20" s="135" t="s">
        <v>20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36</v>
      </c>
      <c r="F21" s="37"/>
      <c r="G21" s="37"/>
      <c r="H21" s="37"/>
      <c r="I21" s="131" t="s">
        <v>32</v>
      </c>
      <c r="J21" s="135" t="s">
        <v>20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30</v>
      </c>
      <c r="J23" s="135" t="s">
        <v>20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97</v>
      </c>
      <c r="F24" s="37"/>
      <c r="G24" s="37"/>
      <c r="H24" s="37"/>
      <c r="I24" s="131" t="s">
        <v>32</v>
      </c>
      <c r="J24" s="135" t="s">
        <v>20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23.25" customHeight="1">
      <c r="A27" s="137"/>
      <c r="B27" s="138"/>
      <c r="C27" s="137"/>
      <c r="D27" s="137"/>
      <c r="E27" s="139" t="s">
        <v>98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ROUND((SUM(BE86:BE204)),  2)</f>
        <v>0</v>
      </c>
      <c r="G33" s="37"/>
      <c r="H33" s="37"/>
      <c r="I33" s="147">
        <v>0.20999999999999999</v>
      </c>
      <c r="J33" s="146">
        <f>ROUND(((SUM(BE86:BE204))*I33),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ROUND((SUM(BF86:BF204)),  2)</f>
        <v>0</v>
      </c>
      <c r="G34" s="37"/>
      <c r="H34" s="37"/>
      <c r="I34" s="147">
        <v>0.14999999999999999</v>
      </c>
      <c r="J34" s="146">
        <f>ROUND(((SUM(BF86:BF204))*I34),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ROUND((SUM(BG86:BG204)),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ROUND((SUM(BH86:BH204)),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ROUND((SUM(BI86:BI204)),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kabelizace a náhrada KO počítači náprav Příkazy - Řepčín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01 - Náhrada KO za PN v ŽST. Olomouc - Řepčín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23</v>
      </c>
      <c r="D52" s="39"/>
      <c r="E52" s="39"/>
      <c r="F52" s="26" t="str">
        <f>F12</f>
        <v>Olomouc</v>
      </c>
      <c r="G52" s="39"/>
      <c r="H52" s="39"/>
      <c r="I52" s="31" t="s">
        <v>25</v>
      </c>
      <c r="J52" s="71" t="str">
        <f>IF(J12="","",J12)</f>
        <v>4. 8. 2021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29</v>
      </c>
      <c r="D54" s="39"/>
      <c r="E54" s="39"/>
      <c r="F54" s="26" t="str">
        <f>E15</f>
        <v>Správa železnic, s.o. - OŘ Olomouc</v>
      </c>
      <c r="G54" s="39"/>
      <c r="H54" s="39"/>
      <c r="I54" s="31" t="s">
        <v>35</v>
      </c>
      <c r="J54" s="35" t="str">
        <f>E21</f>
        <v>SB projekt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33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Tomáš Brhel, SB projekt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105</v>
      </c>
      <c r="E62" s="173"/>
      <c r="F62" s="173"/>
      <c r="G62" s="173"/>
      <c r="H62" s="173"/>
      <c r="I62" s="173"/>
      <c r="J62" s="174">
        <f>J93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107</v>
      </c>
      <c r="E64" s="173"/>
      <c r="F64" s="173"/>
      <c r="G64" s="173"/>
      <c r="H64" s="173"/>
      <c r="I64" s="173"/>
      <c r="J64" s="174">
        <f>J111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108</v>
      </c>
      <c r="E65" s="173"/>
      <c r="F65" s="173"/>
      <c r="G65" s="173"/>
      <c r="H65" s="173"/>
      <c r="I65" s="173"/>
      <c r="J65" s="174">
        <f>J127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109</v>
      </c>
      <c r="E66" s="173"/>
      <c r="F66" s="173"/>
      <c r="G66" s="173"/>
      <c r="H66" s="173"/>
      <c r="I66" s="173"/>
      <c r="J66" s="174">
        <f>J191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110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Oprava kabelizace a náhrada KO počítači náprav Příkazy - Řepčín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95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PS 01 - Náhrada KO za PN v ŽST. Olomouc - Řepčín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23</v>
      </c>
      <c r="D80" s="39"/>
      <c r="E80" s="39"/>
      <c r="F80" s="26" t="str">
        <f>F12</f>
        <v>Olomouc</v>
      </c>
      <c r="G80" s="39"/>
      <c r="H80" s="39"/>
      <c r="I80" s="31" t="s">
        <v>25</v>
      </c>
      <c r="J80" s="71" t="str">
        <f>IF(J12="","",J12)</f>
        <v>4. 8. 2021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E15</f>
        <v>Správa železnic, s.o. - OŘ Olomouc</v>
      </c>
      <c r="G82" s="39"/>
      <c r="H82" s="39"/>
      <c r="I82" s="31" t="s">
        <v>35</v>
      </c>
      <c r="J82" s="35" t="str">
        <f>E21</f>
        <v>SB projekt s.r.o.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33</v>
      </c>
      <c r="D83" s="39"/>
      <c r="E83" s="39"/>
      <c r="F83" s="26" t="str">
        <f>IF(E18="","",E18)</f>
        <v>Vyplň údaj</v>
      </c>
      <c r="G83" s="39"/>
      <c r="H83" s="39"/>
      <c r="I83" s="31" t="s">
        <v>38</v>
      </c>
      <c r="J83" s="35" t="str">
        <f>E24</f>
        <v>Tomáš Brhel, SB projekt s.r.o.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111</v>
      </c>
      <c r="D85" s="179" t="s">
        <v>60</v>
      </c>
      <c r="E85" s="179" t="s">
        <v>56</v>
      </c>
      <c r="F85" s="179" t="s">
        <v>57</v>
      </c>
      <c r="G85" s="179" t="s">
        <v>112</v>
      </c>
      <c r="H85" s="179" t="s">
        <v>113</v>
      </c>
      <c r="I85" s="179" t="s">
        <v>114</v>
      </c>
      <c r="J85" s="179" t="s">
        <v>101</v>
      </c>
      <c r="K85" s="180" t="s">
        <v>115</v>
      </c>
      <c r="L85" s="181"/>
      <c r="M85" s="91" t="s">
        <v>20</v>
      </c>
      <c r="N85" s="92" t="s">
        <v>45</v>
      </c>
      <c r="O85" s="92" t="s">
        <v>116</v>
      </c>
      <c r="P85" s="92" t="s">
        <v>117</v>
      </c>
      <c r="Q85" s="92" t="s">
        <v>118</v>
      </c>
      <c r="R85" s="92" t="s">
        <v>119</v>
      </c>
      <c r="S85" s="92" t="s">
        <v>120</v>
      </c>
      <c r="T85" s="93" t="s">
        <v>121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122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</f>
        <v>0</v>
      </c>
      <c r="Q86" s="95"/>
      <c r="R86" s="184">
        <f>R87</f>
        <v>0</v>
      </c>
      <c r="S86" s="95"/>
      <c r="T86" s="185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74</v>
      </c>
      <c r="AU86" s="16" t="s">
        <v>102</v>
      </c>
      <c r="BK86" s="186">
        <f>BK87</f>
        <v>0</v>
      </c>
    </row>
    <row r="87" s="12" customFormat="1" ht="25.92" customHeight="1">
      <c r="A87" s="12"/>
      <c r="B87" s="187"/>
      <c r="C87" s="188"/>
      <c r="D87" s="189" t="s">
        <v>74</v>
      </c>
      <c r="E87" s="190" t="s">
        <v>123</v>
      </c>
      <c r="F87" s="190" t="s">
        <v>124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P88+P93+P100+P111+P127+P191</f>
        <v>0</v>
      </c>
      <c r="Q87" s="195"/>
      <c r="R87" s="196">
        <f>R88+R93+R100+R111+R127+R191</f>
        <v>0</v>
      </c>
      <c r="S87" s="195"/>
      <c r="T87" s="197">
        <f>T88+T93+T100+T111+T127+T191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22</v>
      </c>
      <c r="AT87" s="199" t="s">
        <v>74</v>
      </c>
      <c r="AU87" s="199" t="s">
        <v>75</v>
      </c>
      <c r="AY87" s="198" t="s">
        <v>125</v>
      </c>
      <c r="BK87" s="200">
        <f>BK88+BK93+BK100+BK111+BK127+BK191</f>
        <v>0</v>
      </c>
    </row>
    <row r="88" s="12" customFormat="1" ht="22.8" customHeight="1">
      <c r="A88" s="12"/>
      <c r="B88" s="187"/>
      <c r="C88" s="188"/>
      <c r="D88" s="189" t="s">
        <v>74</v>
      </c>
      <c r="E88" s="201" t="s">
        <v>22</v>
      </c>
      <c r="F88" s="201" t="s">
        <v>126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SUM(P89:P92)</f>
        <v>0</v>
      </c>
      <c r="Q88" s="195"/>
      <c r="R88" s="196">
        <f>SUM(R89:R92)</f>
        <v>0</v>
      </c>
      <c r="S88" s="195"/>
      <c r="T88" s="197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22</v>
      </c>
      <c r="AT88" s="199" t="s">
        <v>74</v>
      </c>
      <c r="AU88" s="199" t="s">
        <v>22</v>
      </c>
      <c r="AY88" s="198" t="s">
        <v>125</v>
      </c>
      <c r="BK88" s="200">
        <f>SUM(BK89:BK92)</f>
        <v>0</v>
      </c>
    </row>
    <row r="89" s="2" customFormat="1" ht="33" customHeight="1">
      <c r="A89" s="37"/>
      <c r="B89" s="38"/>
      <c r="C89" s="203" t="s">
        <v>84</v>
      </c>
      <c r="D89" s="203" t="s">
        <v>127</v>
      </c>
      <c r="E89" s="204" t="s">
        <v>128</v>
      </c>
      <c r="F89" s="205" t="s">
        <v>129</v>
      </c>
      <c r="G89" s="206" t="s">
        <v>130</v>
      </c>
      <c r="H89" s="207">
        <v>20</v>
      </c>
      <c r="I89" s="208"/>
      <c r="J89" s="209">
        <f>ROUND(I89*H89,2)</f>
        <v>0</v>
      </c>
      <c r="K89" s="205" t="s">
        <v>131</v>
      </c>
      <c r="L89" s="43"/>
      <c r="M89" s="210" t="s">
        <v>20</v>
      </c>
      <c r="N89" s="211" t="s">
        <v>46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22</v>
      </c>
      <c r="AT89" s="214" t="s">
        <v>127</v>
      </c>
      <c r="AU89" s="214" t="s">
        <v>84</v>
      </c>
      <c r="AY89" s="16" t="s">
        <v>125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22</v>
      </c>
      <c r="BK89" s="215">
        <f>ROUND(I89*H89,2)</f>
        <v>0</v>
      </c>
      <c r="BL89" s="16" t="s">
        <v>22</v>
      </c>
      <c r="BM89" s="214" t="s">
        <v>132</v>
      </c>
    </row>
    <row r="90" s="2" customFormat="1" ht="21.75" customHeight="1">
      <c r="A90" s="37"/>
      <c r="B90" s="38"/>
      <c r="C90" s="216" t="s">
        <v>133</v>
      </c>
      <c r="D90" s="216" t="s">
        <v>134</v>
      </c>
      <c r="E90" s="217" t="s">
        <v>135</v>
      </c>
      <c r="F90" s="218" t="s">
        <v>136</v>
      </c>
      <c r="G90" s="219" t="s">
        <v>137</v>
      </c>
      <c r="H90" s="220">
        <v>30</v>
      </c>
      <c r="I90" s="221"/>
      <c r="J90" s="222">
        <f>ROUND(I90*H90,2)</f>
        <v>0</v>
      </c>
      <c r="K90" s="218" t="s">
        <v>131</v>
      </c>
      <c r="L90" s="223"/>
      <c r="M90" s="224" t="s">
        <v>20</v>
      </c>
      <c r="N90" s="225" t="s">
        <v>46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84</v>
      </c>
      <c r="AT90" s="214" t="s">
        <v>134</v>
      </c>
      <c r="AU90" s="214" t="s">
        <v>84</v>
      </c>
      <c r="AY90" s="16" t="s">
        <v>125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22</v>
      </c>
      <c r="BK90" s="215">
        <f>ROUND(I90*H90,2)</f>
        <v>0</v>
      </c>
      <c r="BL90" s="16" t="s">
        <v>22</v>
      </c>
      <c r="BM90" s="214" t="s">
        <v>138</v>
      </c>
    </row>
    <row r="91" s="2" customFormat="1" ht="24.15" customHeight="1">
      <c r="A91" s="37"/>
      <c r="B91" s="38"/>
      <c r="C91" s="203" t="s">
        <v>139</v>
      </c>
      <c r="D91" s="203" t="s">
        <v>127</v>
      </c>
      <c r="E91" s="204" t="s">
        <v>140</v>
      </c>
      <c r="F91" s="205" t="s">
        <v>141</v>
      </c>
      <c r="G91" s="206" t="s">
        <v>142</v>
      </c>
      <c r="H91" s="207">
        <v>10</v>
      </c>
      <c r="I91" s="208"/>
      <c r="J91" s="209">
        <f>ROUND(I91*H91,2)</f>
        <v>0</v>
      </c>
      <c r="K91" s="205" t="s">
        <v>131</v>
      </c>
      <c r="L91" s="43"/>
      <c r="M91" s="210" t="s">
        <v>20</v>
      </c>
      <c r="N91" s="211" t="s">
        <v>46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143</v>
      </c>
      <c r="AT91" s="214" t="s">
        <v>127</v>
      </c>
      <c r="AU91" s="214" t="s">
        <v>84</v>
      </c>
      <c r="AY91" s="16" t="s">
        <v>125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22</v>
      </c>
      <c r="BK91" s="215">
        <f>ROUND(I91*H91,2)</f>
        <v>0</v>
      </c>
      <c r="BL91" s="16" t="s">
        <v>143</v>
      </c>
      <c r="BM91" s="214" t="s">
        <v>144</v>
      </c>
    </row>
    <row r="92" s="2" customFormat="1" ht="21.75" customHeight="1">
      <c r="A92" s="37"/>
      <c r="B92" s="38"/>
      <c r="C92" s="203" t="s">
        <v>145</v>
      </c>
      <c r="D92" s="203" t="s">
        <v>127</v>
      </c>
      <c r="E92" s="204" t="s">
        <v>146</v>
      </c>
      <c r="F92" s="205" t="s">
        <v>147</v>
      </c>
      <c r="G92" s="206" t="s">
        <v>137</v>
      </c>
      <c r="H92" s="207">
        <v>0</v>
      </c>
      <c r="I92" s="208"/>
      <c r="J92" s="209">
        <f>ROUND(I92*H92,2)</f>
        <v>0</v>
      </c>
      <c r="K92" s="205" t="s">
        <v>131</v>
      </c>
      <c r="L92" s="43"/>
      <c r="M92" s="210" t="s">
        <v>20</v>
      </c>
      <c r="N92" s="211" t="s">
        <v>46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22</v>
      </c>
      <c r="AT92" s="214" t="s">
        <v>127</v>
      </c>
      <c r="AU92" s="214" t="s">
        <v>84</v>
      </c>
      <c r="AY92" s="16" t="s">
        <v>125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22</v>
      </c>
      <c r="BK92" s="215">
        <f>ROUND(I92*H92,2)</f>
        <v>0</v>
      </c>
      <c r="BL92" s="16" t="s">
        <v>22</v>
      </c>
      <c r="BM92" s="214" t="s">
        <v>148</v>
      </c>
    </row>
    <row r="93" s="12" customFormat="1" ht="22.8" customHeight="1">
      <c r="A93" s="12"/>
      <c r="B93" s="187"/>
      <c r="C93" s="188"/>
      <c r="D93" s="189" t="s">
        <v>74</v>
      </c>
      <c r="E93" s="201" t="s">
        <v>84</v>
      </c>
      <c r="F93" s="201" t="s">
        <v>149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SUM(P94:P99)</f>
        <v>0</v>
      </c>
      <c r="Q93" s="195"/>
      <c r="R93" s="196">
        <f>SUM(R94:R99)</f>
        <v>0</v>
      </c>
      <c r="S93" s="195"/>
      <c r="T93" s="197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22</v>
      </c>
      <c r="AT93" s="199" t="s">
        <v>74</v>
      </c>
      <c r="AU93" s="199" t="s">
        <v>22</v>
      </c>
      <c r="AY93" s="198" t="s">
        <v>125</v>
      </c>
      <c r="BK93" s="200">
        <f>SUM(BK94:BK99)</f>
        <v>0</v>
      </c>
    </row>
    <row r="94" s="2" customFormat="1" ht="16.5" customHeight="1">
      <c r="A94" s="37"/>
      <c r="B94" s="38"/>
      <c r="C94" s="203" t="s">
        <v>150</v>
      </c>
      <c r="D94" s="203" t="s">
        <v>127</v>
      </c>
      <c r="E94" s="204" t="s">
        <v>151</v>
      </c>
      <c r="F94" s="205" t="s">
        <v>152</v>
      </c>
      <c r="G94" s="206" t="s">
        <v>137</v>
      </c>
      <c r="H94" s="207">
        <v>10</v>
      </c>
      <c r="I94" s="208"/>
      <c r="J94" s="209">
        <f>ROUND(I94*H94,2)</f>
        <v>0</v>
      </c>
      <c r="K94" s="205" t="s">
        <v>131</v>
      </c>
      <c r="L94" s="43"/>
      <c r="M94" s="210" t="s">
        <v>20</v>
      </c>
      <c r="N94" s="211" t="s">
        <v>46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22</v>
      </c>
      <c r="AT94" s="214" t="s">
        <v>127</v>
      </c>
      <c r="AU94" s="214" t="s">
        <v>84</v>
      </c>
      <c r="AY94" s="16" t="s">
        <v>125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22</v>
      </c>
      <c r="BK94" s="215">
        <f>ROUND(I94*H94,2)</f>
        <v>0</v>
      </c>
      <c r="BL94" s="16" t="s">
        <v>22</v>
      </c>
      <c r="BM94" s="214" t="s">
        <v>153</v>
      </c>
    </row>
    <row r="95" s="2" customFormat="1" ht="16.5" customHeight="1">
      <c r="A95" s="37"/>
      <c r="B95" s="38"/>
      <c r="C95" s="203" t="s">
        <v>154</v>
      </c>
      <c r="D95" s="203" t="s">
        <v>127</v>
      </c>
      <c r="E95" s="204" t="s">
        <v>155</v>
      </c>
      <c r="F95" s="205" t="s">
        <v>156</v>
      </c>
      <c r="G95" s="206" t="s">
        <v>142</v>
      </c>
      <c r="H95" s="207">
        <v>5</v>
      </c>
      <c r="I95" s="208"/>
      <c r="J95" s="209">
        <f>ROUND(I95*H95,2)</f>
        <v>0</v>
      </c>
      <c r="K95" s="205" t="s">
        <v>131</v>
      </c>
      <c r="L95" s="43"/>
      <c r="M95" s="210" t="s">
        <v>20</v>
      </c>
      <c r="N95" s="211" t="s">
        <v>46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22</v>
      </c>
      <c r="AT95" s="214" t="s">
        <v>127</v>
      </c>
      <c r="AU95" s="214" t="s">
        <v>84</v>
      </c>
      <c r="AY95" s="16" t="s">
        <v>125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22</v>
      </c>
      <c r="BK95" s="215">
        <f>ROUND(I95*H95,2)</f>
        <v>0</v>
      </c>
      <c r="BL95" s="16" t="s">
        <v>22</v>
      </c>
      <c r="BM95" s="214" t="s">
        <v>157</v>
      </c>
    </row>
    <row r="96" s="2" customFormat="1" ht="21.75" customHeight="1">
      <c r="A96" s="37"/>
      <c r="B96" s="38"/>
      <c r="C96" s="216" t="s">
        <v>27</v>
      </c>
      <c r="D96" s="216" t="s">
        <v>134</v>
      </c>
      <c r="E96" s="217" t="s">
        <v>158</v>
      </c>
      <c r="F96" s="218" t="s">
        <v>159</v>
      </c>
      <c r="G96" s="219" t="s">
        <v>142</v>
      </c>
      <c r="H96" s="220">
        <v>10</v>
      </c>
      <c r="I96" s="221"/>
      <c r="J96" s="222">
        <f>ROUND(I96*H96,2)</f>
        <v>0</v>
      </c>
      <c r="K96" s="218" t="s">
        <v>131</v>
      </c>
      <c r="L96" s="223"/>
      <c r="M96" s="224" t="s">
        <v>20</v>
      </c>
      <c r="N96" s="225" t="s">
        <v>46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143</v>
      </c>
      <c r="AT96" s="214" t="s">
        <v>134</v>
      </c>
      <c r="AU96" s="214" t="s">
        <v>84</v>
      </c>
      <c r="AY96" s="16" t="s">
        <v>125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22</v>
      </c>
      <c r="BK96" s="215">
        <f>ROUND(I96*H96,2)</f>
        <v>0</v>
      </c>
      <c r="BL96" s="16" t="s">
        <v>143</v>
      </c>
      <c r="BM96" s="214" t="s">
        <v>160</v>
      </c>
    </row>
    <row r="97" s="2" customFormat="1" ht="21.75" customHeight="1">
      <c r="A97" s="37"/>
      <c r="B97" s="38"/>
      <c r="C97" s="203" t="s">
        <v>161</v>
      </c>
      <c r="D97" s="203" t="s">
        <v>127</v>
      </c>
      <c r="E97" s="204" t="s">
        <v>162</v>
      </c>
      <c r="F97" s="205" t="s">
        <v>163</v>
      </c>
      <c r="G97" s="206" t="s">
        <v>137</v>
      </c>
      <c r="H97" s="207">
        <v>10</v>
      </c>
      <c r="I97" s="208"/>
      <c r="J97" s="209">
        <f>ROUND(I97*H97,2)</f>
        <v>0</v>
      </c>
      <c r="K97" s="205" t="s">
        <v>131</v>
      </c>
      <c r="L97" s="43"/>
      <c r="M97" s="210" t="s">
        <v>20</v>
      </c>
      <c r="N97" s="211" t="s">
        <v>46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143</v>
      </c>
      <c r="AT97" s="214" t="s">
        <v>127</v>
      </c>
      <c r="AU97" s="214" t="s">
        <v>84</v>
      </c>
      <c r="AY97" s="16" t="s">
        <v>125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22</v>
      </c>
      <c r="BK97" s="215">
        <f>ROUND(I97*H97,2)</f>
        <v>0</v>
      </c>
      <c r="BL97" s="16" t="s">
        <v>143</v>
      </c>
      <c r="BM97" s="214" t="s">
        <v>164</v>
      </c>
    </row>
    <row r="98" s="2" customFormat="1" ht="21.75" customHeight="1">
      <c r="A98" s="37"/>
      <c r="B98" s="38"/>
      <c r="C98" s="216" t="s">
        <v>165</v>
      </c>
      <c r="D98" s="216" t="s">
        <v>134</v>
      </c>
      <c r="E98" s="217" t="s">
        <v>166</v>
      </c>
      <c r="F98" s="218" t="s">
        <v>167</v>
      </c>
      <c r="G98" s="219" t="s">
        <v>137</v>
      </c>
      <c r="H98" s="220">
        <v>10</v>
      </c>
      <c r="I98" s="221"/>
      <c r="J98" s="222">
        <f>ROUND(I98*H98,2)</f>
        <v>0</v>
      </c>
      <c r="K98" s="218" t="s">
        <v>131</v>
      </c>
      <c r="L98" s="223"/>
      <c r="M98" s="224" t="s">
        <v>20</v>
      </c>
      <c r="N98" s="225" t="s">
        <v>46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168</v>
      </c>
      <c r="AT98" s="214" t="s">
        <v>134</v>
      </c>
      <c r="AU98" s="214" t="s">
        <v>84</v>
      </c>
      <c r="AY98" s="16" t="s">
        <v>125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22</v>
      </c>
      <c r="BK98" s="215">
        <f>ROUND(I98*H98,2)</f>
        <v>0</v>
      </c>
      <c r="BL98" s="16" t="s">
        <v>168</v>
      </c>
      <c r="BM98" s="214" t="s">
        <v>169</v>
      </c>
    </row>
    <row r="99" s="2" customFormat="1" ht="44.25" customHeight="1">
      <c r="A99" s="37"/>
      <c r="B99" s="38"/>
      <c r="C99" s="203" t="s">
        <v>170</v>
      </c>
      <c r="D99" s="203" t="s">
        <v>127</v>
      </c>
      <c r="E99" s="204" t="s">
        <v>171</v>
      </c>
      <c r="F99" s="205" t="s">
        <v>172</v>
      </c>
      <c r="G99" s="206" t="s">
        <v>142</v>
      </c>
      <c r="H99" s="207">
        <v>10</v>
      </c>
      <c r="I99" s="208"/>
      <c r="J99" s="209">
        <f>ROUND(I99*H99,2)</f>
        <v>0</v>
      </c>
      <c r="K99" s="205" t="s">
        <v>131</v>
      </c>
      <c r="L99" s="43"/>
      <c r="M99" s="210" t="s">
        <v>20</v>
      </c>
      <c r="N99" s="211" t="s">
        <v>46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143</v>
      </c>
      <c r="AT99" s="214" t="s">
        <v>127</v>
      </c>
      <c r="AU99" s="214" t="s">
        <v>84</v>
      </c>
      <c r="AY99" s="16" t="s">
        <v>125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22</v>
      </c>
      <c r="BK99" s="215">
        <f>ROUND(I99*H99,2)</f>
        <v>0</v>
      </c>
      <c r="BL99" s="16" t="s">
        <v>143</v>
      </c>
      <c r="BM99" s="214" t="s">
        <v>173</v>
      </c>
    </row>
    <row r="100" s="12" customFormat="1" ht="22.8" customHeight="1">
      <c r="A100" s="12"/>
      <c r="B100" s="187"/>
      <c r="C100" s="188"/>
      <c r="D100" s="189" t="s">
        <v>74</v>
      </c>
      <c r="E100" s="201" t="s">
        <v>174</v>
      </c>
      <c r="F100" s="201" t="s">
        <v>175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SUM(P101:P110)</f>
        <v>0</v>
      </c>
      <c r="Q100" s="195"/>
      <c r="R100" s="196">
        <f>SUM(R101:R110)</f>
        <v>0</v>
      </c>
      <c r="S100" s="195"/>
      <c r="T100" s="197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22</v>
      </c>
      <c r="AT100" s="199" t="s">
        <v>74</v>
      </c>
      <c r="AU100" s="199" t="s">
        <v>22</v>
      </c>
      <c r="AY100" s="198" t="s">
        <v>125</v>
      </c>
      <c r="BK100" s="200">
        <f>SUM(BK101:BK110)</f>
        <v>0</v>
      </c>
    </row>
    <row r="101" s="2" customFormat="1" ht="33" customHeight="1">
      <c r="A101" s="37"/>
      <c r="B101" s="38"/>
      <c r="C101" s="216" t="s">
        <v>8</v>
      </c>
      <c r="D101" s="216" t="s">
        <v>134</v>
      </c>
      <c r="E101" s="217" t="s">
        <v>176</v>
      </c>
      <c r="F101" s="218" t="s">
        <v>177</v>
      </c>
      <c r="G101" s="219" t="s">
        <v>142</v>
      </c>
      <c r="H101" s="220">
        <v>3</v>
      </c>
      <c r="I101" s="221"/>
      <c r="J101" s="222">
        <f>ROUND(I101*H101,2)</f>
        <v>0</v>
      </c>
      <c r="K101" s="218" t="s">
        <v>131</v>
      </c>
      <c r="L101" s="223"/>
      <c r="M101" s="224" t="s">
        <v>20</v>
      </c>
      <c r="N101" s="225" t="s">
        <v>46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168</v>
      </c>
      <c r="AT101" s="214" t="s">
        <v>134</v>
      </c>
      <c r="AU101" s="214" t="s">
        <v>84</v>
      </c>
      <c r="AY101" s="16" t="s">
        <v>125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22</v>
      </c>
      <c r="BK101" s="215">
        <f>ROUND(I101*H101,2)</f>
        <v>0</v>
      </c>
      <c r="BL101" s="16" t="s">
        <v>168</v>
      </c>
      <c r="BM101" s="214" t="s">
        <v>178</v>
      </c>
    </row>
    <row r="102" s="2" customFormat="1" ht="16.5" customHeight="1">
      <c r="A102" s="37"/>
      <c r="B102" s="38"/>
      <c r="C102" s="203" t="s">
        <v>179</v>
      </c>
      <c r="D102" s="203" t="s">
        <v>127</v>
      </c>
      <c r="E102" s="204" t="s">
        <v>180</v>
      </c>
      <c r="F102" s="205" t="s">
        <v>181</v>
      </c>
      <c r="G102" s="206" t="s">
        <v>142</v>
      </c>
      <c r="H102" s="207">
        <v>0</v>
      </c>
      <c r="I102" s="208"/>
      <c r="J102" s="209">
        <f>ROUND(I102*H102,2)</f>
        <v>0</v>
      </c>
      <c r="K102" s="205" t="s">
        <v>131</v>
      </c>
      <c r="L102" s="43"/>
      <c r="M102" s="210" t="s">
        <v>20</v>
      </c>
      <c r="N102" s="211" t="s">
        <v>46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22</v>
      </c>
      <c r="AT102" s="214" t="s">
        <v>127</v>
      </c>
      <c r="AU102" s="214" t="s">
        <v>84</v>
      </c>
      <c r="AY102" s="16" t="s">
        <v>125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22</v>
      </c>
      <c r="BK102" s="215">
        <f>ROUND(I102*H102,2)</f>
        <v>0</v>
      </c>
      <c r="BL102" s="16" t="s">
        <v>22</v>
      </c>
      <c r="BM102" s="214" t="s">
        <v>182</v>
      </c>
    </row>
    <row r="103" s="2" customFormat="1" ht="16.5" customHeight="1">
      <c r="A103" s="37"/>
      <c r="B103" s="38"/>
      <c r="C103" s="203" t="s">
        <v>183</v>
      </c>
      <c r="D103" s="203" t="s">
        <v>127</v>
      </c>
      <c r="E103" s="204" t="s">
        <v>184</v>
      </c>
      <c r="F103" s="205" t="s">
        <v>185</v>
      </c>
      <c r="G103" s="206" t="s">
        <v>137</v>
      </c>
      <c r="H103" s="207">
        <v>20</v>
      </c>
      <c r="I103" s="208"/>
      <c r="J103" s="209">
        <f>ROUND(I103*H103,2)</f>
        <v>0</v>
      </c>
      <c r="K103" s="205" t="s">
        <v>131</v>
      </c>
      <c r="L103" s="43"/>
      <c r="M103" s="210" t="s">
        <v>20</v>
      </c>
      <c r="N103" s="211" t="s">
        <v>46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22</v>
      </c>
      <c r="AT103" s="214" t="s">
        <v>127</v>
      </c>
      <c r="AU103" s="214" t="s">
        <v>84</v>
      </c>
      <c r="AY103" s="16" t="s">
        <v>125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22</v>
      </c>
      <c r="BK103" s="215">
        <f>ROUND(I103*H103,2)</f>
        <v>0</v>
      </c>
      <c r="BL103" s="16" t="s">
        <v>22</v>
      </c>
      <c r="BM103" s="214" t="s">
        <v>186</v>
      </c>
    </row>
    <row r="104" s="2" customFormat="1" ht="55.5" customHeight="1">
      <c r="A104" s="37"/>
      <c r="B104" s="38"/>
      <c r="C104" s="203" t="s">
        <v>187</v>
      </c>
      <c r="D104" s="203" t="s">
        <v>127</v>
      </c>
      <c r="E104" s="204" t="s">
        <v>188</v>
      </c>
      <c r="F104" s="205" t="s">
        <v>189</v>
      </c>
      <c r="G104" s="206" t="s">
        <v>137</v>
      </c>
      <c r="H104" s="207">
        <v>30</v>
      </c>
      <c r="I104" s="208"/>
      <c r="J104" s="209">
        <f>ROUND(I104*H104,2)</f>
        <v>0</v>
      </c>
      <c r="K104" s="205" t="s">
        <v>131</v>
      </c>
      <c r="L104" s="43"/>
      <c r="M104" s="210" t="s">
        <v>20</v>
      </c>
      <c r="N104" s="211" t="s">
        <v>46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22</v>
      </c>
      <c r="AT104" s="214" t="s">
        <v>127</v>
      </c>
      <c r="AU104" s="214" t="s">
        <v>84</v>
      </c>
      <c r="AY104" s="16" t="s">
        <v>125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22</v>
      </c>
      <c r="BK104" s="215">
        <f>ROUND(I104*H104,2)</f>
        <v>0</v>
      </c>
      <c r="BL104" s="16" t="s">
        <v>22</v>
      </c>
      <c r="BM104" s="214" t="s">
        <v>190</v>
      </c>
    </row>
    <row r="105" s="2" customFormat="1" ht="21.75" customHeight="1">
      <c r="A105" s="37"/>
      <c r="B105" s="38"/>
      <c r="C105" s="216" t="s">
        <v>191</v>
      </c>
      <c r="D105" s="216" t="s">
        <v>134</v>
      </c>
      <c r="E105" s="217" t="s">
        <v>192</v>
      </c>
      <c r="F105" s="218" t="s">
        <v>193</v>
      </c>
      <c r="G105" s="219" t="s">
        <v>137</v>
      </c>
      <c r="H105" s="220">
        <v>30</v>
      </c>
      <c r="I105" s="221"/>
      <c r="J105" s="222">
        <f>ROUND(I105*H105,2)</f>
        <v>0</v>
      </c>
      <c r="K105" s="218" t="s">
        <v>131</v>
      </c>
      <c r="L105" s="223"/>
      <c r="M105" s="224" t="s">
        <v>20</v>
      </c>
      <c r="N105" s="225" t="s">
        <v>46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84</v>
      </c>
      <c r="AT105" s="214" t="s">
        <v>134</v>
      </c>
      <c r="AU105" s="214" t="s">
        <v>84</v>
      </c>
      <c r="AY105" s="16" t="s">
        <v>125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22</v>
      </c>
      <c r="BK105" s="215">
        <f>ROUND(I105*H105,2)</f>
        <v>0</v>
      </c>
      <c r="BL105" s="16" t="s">
        <v>22</v>
      </c>
      <c r="BM105" s="214" t="s">
        <v>194</v>
      </c>
    </row>
    <row r="106" s="2" customFormat="1" ht="16.5" customHeight="1">
      <c r="A106" s="37"/>
      <c r="B106" s="38"/>
      <c r="C106" s="203" t="s">
        <v>195</v>
      </c>
      <c r="D106" s="203" t="s">
        <v>127</v>
      </c>
      <c r="E106" s="204" t="s">
        <v>196</v>
      </c>
      <c r="F106" s="205" t="s">
        <v>197</v>
      </c>
      <c r="G106" s="206" t="s">
        <v>137</v>
      </c>
      <c r="H106" s="207">
        <v>25</v>
      </c>
      <c r="I106" s="208"/>
      <c r="J106" s="209">
        <f>ROUND(I106*H106,2)</f>
        <v>0</v>
      </c>
      <c r="K106" s="205" t="s">
        <v>131</v>
      </c>
      <c r="L106" s="43"/>
      <c r="M106" s="210" t="s">
        <v>20</v>
      </c>
      <c r="N106" s="211" t="s">
        <v>46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22</v>
      </c>
      <c r="AT106" s="214" t="s">
        <v>127</v>
      </c>
      <c r="AU106" s="214" t="s">
        <v>84</v>
      </c>
      <c r="AY106" s="16" t="s">
        <v>125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22</v>
      </c>
      <c r="BK106" s="215">
        <f>ROUND(I106*H106,2)</f>
        <v>0</v>
      </c>
      <c r="BL106" s="16" t="s">
        <v>22</v>
      </c>
      <c r="BM106" s="214" t="s">
        <v>198</v>
      </c>
    </row>
    <row r="107" s="2" customFormat="1" ht="21.75" customHeight="1">
      <c r="A107" s="37"/>
      <c r="B107" s="38"/>
      <c r="C107" s="216" t="s">
        <v>7</v>
      </c>
      <c r="D107" s="216" t="s">
        <v>134</v>
      </c>
      <c r="E107" s="217" t="s">
        <v>199</v>
      </c>
      <c r="F107" s="218" t="s">
        <v>200</v>
      </c>
      <c r="G107" s="219" t="s">
        <v>137</v>
      </c>
      <c r="H107" s="220">
        <v>25</v>
      </c>
      <c r="I107" s="221"/>
      <c r="J107" s="222">
        <f>ROUND(I107*H107,2)</f>
        <v>0</v>
      </c>
      <c r="K107" s="218" t="s">
        <v>131</v>
      </c>
      <c r="L107" s="223"/>
      <c r="M107" s="224" t="s">
        <v>20</v>
      </c>
      <c r="N107" s="225" t="s">
        <v>46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168</v>
      </c>
      <c r="AT107" s="214" t="s">
        <v>134</v>
      </c>
      <c r="AU107" s="214" t="s">
        <v>84</v>
      </c>
      <c r="AY107" s="16" t="s">
        <v>125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22</v>
      </c>
      <c r="BK107" s="215">
        <f>ROUND(I107*H107,2)</f>
        <v>0</v>
      </c>
      <c r="BL107" s="16" t="s">
        <v>168</v>
      </c>
      <c r="BM107" s="214" t="s">
        <v>201</v>
      </c>
    </row>
    <row r="108" s="2" customFormat="1" ht="44.25" customHeight="1">
      <c r="A108" s="37"/>
      <c r="B108" s="38"/>
      <c r="C108" s="203" t="s">
        <v>202</v>
      </c>
      <c r="D108" s="203" t="s">
        <v>127</v>
      </c>
      <c r="E108" s="204" t="s">
        <v>203</v>
      </c>
      <c r="F108" s="205" t="s">
        <v>204</v>
      </c>
      <c r="G108" s="206" t="s">
        <v>142</v>
      </c>
      <c r="H108" s="207">
        <v>6</v>
      </c>
      <c r="I108" s="208"/>
      <c r="J108" s="209">
        <f>ROUND(I108*H108,2)</f>
        <v>0</v>
      </c>
      <c r="K108" s="205" t="s">
        <v>131</v>
      </c>
      <c r="L108" s="43"/>
      <c r="M108" s="210" t="s">
        <v>20</v>
      </c>
      <c r="N108" s="211" t="s">
        <v>46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22</v>
      </c>
      <c r="AT108" s="214" t="s">
        <v>127</v>
      </c>
      <c r="AU108" s="214" t="s">
        <v>84</v>
      </c>
      <c r="AY108" s="16" t="s">
        <v>125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22</v>
      </c>
      <c r="BK108" s="215">
        <f>ROUND(I108*H108,2)</f>
        <v>0</v>
      </c>
      <c r="BL108" s="16" t="s">
        <v>22</v>
      </c>
      <c r="BM108" s="214" t="s">
        <v>205</v>
      </c>
    </row>
    <row r="109" s="2" customFormat="1" ht="16.5" customHeight="1">
      <c r="A109" s="37"/>
      <c r="B109" s="38"/>
      <c r="C109" s="216" t="s">
        <v>206</v>
      </c>
      <c r="D109" s="216" t="s">
        <v>134</v>
      </c>
      <c r="E109" s="217" t="s">
        <v>207</v>
      </c>
      <c r="F109" s="218" t="s">
        <v>208</v>
      </c>
      <c r="G109" s="219" t="s">
        <v>142</v>
      </c>
      <c r="H109" s="220">
        <v>6</v>
      </c>
      <c r="I109" s="221"/>
      <c r="J109" s="222">
        <f>ROUND(I109*H109,2)</f>
        <v>0</v>
      </c>
      <c r="K109" s="218" t="s">
        <v>131</v>
      </c>
      <c r="L109" s="223"/>
      <c r="M109" s="224" t="s">
        <v>20</v>
      </c>
      <c r="N109" s="225" t="s">
        <v>46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168</v>
      </c>
      <c r="AT109" s="214" t="s">
        <v>134</v>
      </c>
      <c r="AU109" s="214" t="s">
        <v>84</v>
      </c>
      <c r="AY109" s="16" t="s">
        <v>125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22</v>
      </c>
      <c r="BK109" s="215">
        <f>ROUND(I109*H109,2)</f>
        <v>0</v>
      </c>
      <c r="BL109" s="16" t="s">
        <v>168</v>
      </c>
      <c r="BM109" s="214" t="s">
        <v>209</v>
      </c>
    </row>
    <row r="110" s="2" customFormat="1" ht="49.05" customHeight="1">
      <c r="A110" s="37"/>
      <c r="B110" s="38"/>
      <c r="C110" s="203" t="s">
        <v>210</v>
      </c>
      <c r="D110" s="203" t="s">
        <v>127</v>
      </c>
      <c r="E110" s="204" t="s">
        <v>211</v>
      </c>
      <c r="F110" s="205" t="s">
        <v>212</v>
      </c>
      <c r="G110" s="206" t="s">
        <v>142</v>
      </c>
      <c r="H110" s="207">
        <v>10</v>
      </c>
      <c r="I110" s="208"/>
      <c r="J110" s="209">
        <f>ROUND(I110*H110,2)</f>
        <v>0</v>
      </c>
      <c r="K110" s="205" t="s">
        <v>131</v>
      </c>
      <c r="L110" s="43"/>
      <c r="M110" s="210" t="s">
        <v>20</v>
      </c>
      <c r="N110" s="211" t="s">
        <v>46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22</v>
      </c>
      <c r="AT110" s="214" t="s">
        <v>127</v>
      </c>
      <c r="AU110" s="214" t="s">
        <v>84</v>
      </c>
      <c r="AY110" s="16" t="s">
        <v>125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22</v>
      </c>
      <c r="BK110" s="215">
        <f>ROUND(I110*H110,2)</f>
        <v>0</v>
      </c>
      <c r="BL110" s="16" t="s">
        <v>22</v>
      </c>
      <c r="BM110" s="214" t="s">
        <v>213</v>
      </c>
    </row>
    <row r="111" s="12" customFormat="1" ht="22.8" customHeight="1">
      <c r="A111" s="12"/>
      <c r="B111" s="187"/>
      <c r="C111" s="188"/>
      <c r="D111" s="189" t="s">
        <v>74</v>
      </c>
      <c r="E111" s="201" t="s">
        <v>214</v>
      </c>
      <c r="F111" s="201" t="s">
        <v>215</v>
      </c>
      <c r="G111" s="188"/>
      <c r="H111" s="188"/>
      <c r="I111" s="191"/>
      <c r="J111" s="202">
        <f>BK111</f>
        <v>0</v>
      </c>
      <c r="K111" s="188"/>
      <c r="L111" s="193"/>
      <c r="M111" s="194"/>
      <c r="N111" s="195"/>
      <c r="O111" s="195"/>
      <c r="P111" s="196">
        <f>SUM(P112:P126)</f>
        <v>0</v>
      </c>
      <c r="Q111" s="195"/>
      <c r="R111" s="196">
        <f>SUM(R112:R126)</f>
        <v>0</v>
      </c>
      <c r="S111" s="195"/>
      <c r="T111" s="197">
        <f>SUM(T112:T126)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8" t="s">
        <v>22</v>
      </c>
      <c r="AT111" s="199" t="s">
        <v>74</v>
      </c>
      <c r="AU111" s="199" t="s">
        <v>22</v>
      </c>
      <c r="AY111" s="198" t="s">
        <v>125</v>
      </c>
      <c r="BK111" s="200">
        <f>SUM(BK112:BK126)</f>
        <v>0</v>
      </c>
    </row>
    <row r="112" s="2" customFormat="1" ht="37.8" customHeight="1">
      <c r="A112" s="37"/>
      <c r="B112" s="38"/>
      <c r="C112" s="203" t="s">
        <v>216</v>
      </c>
      <c r="D112" s="203" t="s">
        <v>127</v>
      </c>
      <c r="E112" s="204" t="s">
        <v>217</v>
      </c>
      <c r="F112" s="205" t="s">
        <v>218</v>
      </c>
      <c r="G112" s="206" t="s">
        <v>142</v>
      </c>
      <c r="H112" s="207">
        <v>6</v>
      </c>
      <c r="I112" s="208"/>
      <c r="J112" s="209">
        <f>ROUND(I112*H112,2)</f>
        <v>0</v>
      </c>
      <c r="K112" s="205" t="s">
        <v>131</v>
      </c>
      <c r="L112" s="43"/>
      <c r="M112" s="210" t="s">
        <v>20</v>
      </c>
      <c r="N112" s="211" t="s">
        <v>46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22</v>
      </c>
      <c r="AT112" s="214" t="s">
        <v>127</v>
      </c>
      <c r="AU112" s="214" t="s">
        <v>84</v>
      </c>
      <c r="AY112" s="16" t="s">
        <v>125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22</v>
      </c>
      <c r="BK112" s="215">
        <f>ROUND(I112*H112,2)</f>
        <v>0</v>
      </c>
      <c r="BL112" s="16" t="s">
        <v>22</v>
      </c>
      <c r="BM112" s="214" t="s">
        <v>219</v>
      </c>
    </row>
    <row r="113" s="2" customFormat="1" ht="16.5" customHeight="1">
      <c r="A113" s="37"/>
      <c r="B113" s="38"/>
      <c r="C113" s="216" t="s">
        <v>220</v>
      </c>
      <c r="D113" s="216" t="s">
        <v>134</v>
      </c>
      <c r="E113" s="217" t="s">
        <v>221</v>
      </c>
      <c r="F113" s="218" t="s">
        <v>222</v>
      </c>
      <c r="G113" s="219" t="s">
        <v>142</v>
      </c>
      <c r="H113" s="220">
        <v>6</v>
      </c>
      <c r="I113" s="221"/>
      <c r="J113" s="222">
        <f>ROUND(I113*H113,2)</f>
        <v>0</v>
      </c>
      <c r="K113" s="218" t="s">
        <v>131</v>
      </c>
      <c r="L113" s="223"/>
      <c r="M113" s="224" t="s">
        <v>20</v>
      </c>
      <c r="N113" s="225" t="s">
        <v>46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168</v>
      </c>
      <c r="AT113" s="214" t="s">
        <v>134</v>
      </c>
      <c r="AU113" s="214" t="s">
        <v>84</v>
      </c>
      <c r="AY113" s="16" t="s">
        <v>125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22</v>
      </c>
      <c r="BK113" s="215">
        <f>ROUND(I113*H113,2)</f>
        <v>0</v>
      </c>
      <c r="BL113" s="16" t="s">
        <v>168</v>
      </c>
      <c r="BM113" s="214" t="s">
        <v>223</v>
      </c>
    </row>
    <row r="114" s="2" customFormat="1" ht="16.5" customHeight="1">
      <c r="A114" s="37"/>
      <c r="B114" s="38"/>
      <c r="C114" s="216" t="s">
        <v>224</v>
      </c>
      <c r="D114" s="216" t="s">
        <v>134</v>
      </c>
      <c r="E114" s="217" t="s">
        <v>225</v>
      </c>
      <c r="F114" s="218" t="s">
        <v>226</v>
      </c>
      <c r="G114" s="219" t="s">
        <v>142</v>
      </c>
      <c r="H114" s="220">
        <v>6</v>
      </c>
      <c r="I114" s="221"/>
      <c r="J114" s="222">
        <f>ROUND(I114*H114,2)</f>
        <v>0</v>
      </c>
      <c r="K114" s="218" t="s">
        <v>131</v>
      </c>
      <c r="L114" s="223"/>
      <c r="M114" s="224" t="s">
        <v>20</v>
      </c>
      <c r="N114" s="225" t="s">
        <v>46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168</v>
      </c>
      <c r="AT114" s="214" t="s">
        <v>134</v>
      </c>
      <c r="AU114" s="214" t="s">
        <v>84</v>
      </c>
      <c r="AY114" s="16" t="s">
        <v>125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22</v>
      </c>
      <c r="BK114" s="215">
        <f>ROUND(I114*H114,2)</f>
        <v>0</v>
      </c>
      <c r="BL114" s="16" t="s">
        <v>168</v>
      </c>
      <c r="BM114" s="214" t="s">
        <v>227</v>
      </c>
    </row>
    <row r="115" s="2" customFormat="1" ht="24.15" customHeight="1">
      <c r="A115" s="37"/>
      <c r="B115" s="38"/>
      <c r="C115" s="203" t="s">
        <v>228</v>
      </c>
      <c r="D115" s="203" t="s">
        <v>127</v>
      </c>
      <c r="E115" s="204" t="s">
        <v>229</v>
      </c>
      <c r="F115" s="205" t="s">
        <v>230</v>
      </c>
      <c r="G115" s="206" t="s">
        <v>142</v>
      </c>
      <c r="H115" s="207">
        <v>6</v>
      </c>
      <c r="I115" s="208"/>
      <c r="J115" s="209">
        <f>ROUND(I115*H115,2)</f>
        <v>0</v>
      </c>
      <c r="K115" s="205" t="s">
        <v>131</v>
      </c>
      <c r="L115" s="43"/>
      <c r="M115" s="210" t="s">
        <v>20</v>
      </c>
      <c r="N115" s="211" t="s">
        <v>46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22</v>
      </c>
      <c r="AT115" s="214" t="s">
        <v>127</v>
      </c>
      <c r="AU115" s="214" t="s">
        <v>84</v>
      </c>
      <c r="AY115" s="16" t="s">
        <v>125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22</v>
      </c>
      <c r="BK115" s="215">
        <f>ROUND(I115*H115,2)</f>
        <v>0</v>
      </c>
      <c r="BL115" s="16" t="s">
        <v>22</v>
      </c>
      <c r="BM115" s="214" t="s">
        <v>231</v>
      </c>
    </row>
    <row r="116" s="2" customFormat="1" ht="16.5" customHeight="1">
      <c r="A116" s="37"/>
      <c r="B116" s="38"/>
      <c r="C116" s="216" t="s">
        <v>232</v>
      </c>
      <c r="D116" s="216" t="s">
        <v>134</v>
      </c>
      <c r="E116" s="217" t="s">
        <v>233</v>
      </c>
      <c r="F116" s="218" t="s">
        <v>234</v>
      </c>
      <c r="G116" s="219" t="s">
        <v>142</v>
      </c>
      <c r="H116" s="220">
        <v>6</v>
      </c>
      <c r="I116" s="221"/>
      <c r="J116" s="222">
        <f>ROUND(I116*H116,2)</f>
        <v>0</v>
      </c>
      <c r="K116" s="218" t="s">
        <v>235</v>
      </c>
      <c r="L116" s="223"/>
      <c r="M116" s="224" t="s">
        <v>20</v>
      </c>
      <c r="N116" s="225" t="s">
        <v>46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84</v>
      </c>
      <c r="AT116" s="214" t="s">
        <v>134</v>
      </c>
      <c r="AU116" s="214" t="s">
        <v>84</v>
      </c>
      <c r="AY116" s="16" t="s">
        <v>125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22</v>
      </c>
      <c r="BK116" s="215">
        <f>ROUND(I116*H116,2)</f>
        <v>0</v>
      </c>
      <c r="BL116" s="16" t="s">
        <v>22</v>
      </c>
      <c r="BM116" s="214" t="s">
        <v>236</v>
      </c>
    </row>
    <row r="117" s="2" customFormat="1" ht="16.5" customHeight="1">
      <c r="A117" s="37"/>
      <c r="B117" s="38"/>
      <c r="C117" s="203" t="s">
        <v>237</v>
      </c>
      <c r="D117" s="203" t="s">
        <v>127</v>
      </c>
      <c r="E117" s="204" t="s">
        <v>238</v>
      </c>
      <c r="F117" s="205" t="s">
        <v>239</v>
      </c>
      <c r="G117" s="206" t="s">
        <v>142</v>
      </c>
      <c r="H117" s="207">
        <v>12</v>
      </c>
      <c r="I117" s="208"/>
      <c r="J117" s="209">
        <f>ROUND(I117*H117,2)</f>
        <v>0</v>
      </c>
      <c r="K117" s="205" t="s">
        <v>131</v>
      </c>
      <c r="L117" s="43"/>
      <c r="M117" s="210" t="s">
        <v>20</v>
      </c>
      <c r="N117" s="211" t="s">
        <v>46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22</v>
      </c>
      <c r="AT117" s="214" t="s">
        <v>127</v>
      </c>
      <c r="AU117" s="214" t="s">
        <v>84</v>
      </c>
      <c r="AY117" s="16" t="s">
        <v>125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22</v>
      </c>
      <c r="BK117" s="215">
        <f>ROUND(I117*H117,2)</f>
        <v>0</v>
      </c>
      <c r="BL117" s="16" t="s">
        <v>22</v>
      </c>
      <c r="BM117" s="214" t="s">
        <v>240</v>
      </c>
    </row>
    <row r="118" s="2" customFormat="1" ht="16.5" customHeight="1">
      <c r="A118" s="37"/>
      <c r="B118" s="38"/>
      <c r="C118" s="203" t="s">
        <v>241</v>
      </c>
      <c r="D118" s="203" t="s">
        <v>127</v>
      </c>
      <c r="E118" s="204" t="s">
        <v>242</v>
      </c>
      <c r="F118" s="205" t="s">
        <v>243</v>
      </c>
      <c r="G118" s="206" t="s">
        <v>142</v>
      </c>
      <c r="H118" s="207">
        <v>12</v>
      </c>
      <c r="I118" s="208"/>
      <c r="J118" s="209">
        <f>ROUND(I118*H118,2)</f>
        <v>0</v>
      </c>
      <c r="K118" s="205" t="s">
        <v>131</v>
      </c>
      <c r="L118" s="43"/>
      <c r="M118" s="210" t="s">
        <v>20</v>
      </c>
      <c r="N118" s="211" t="s">
        <v>46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22</v>
      </c>
      <c r="AT118" s="214" t="s">
        <v>127</v>
      </c>
      <c r="AU118" s="214" t="s">
        <v>84</v>
      </c>
      <c r="AY118" s="16" t="s">
        <v>125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22</v>
      </c>
      <c r="BK118" s="215">
        <f>ROUND(I118*H118,2)</f>
        <v>0</v>
      </c>
      <c r="BL118" s="16" t="s">
        <v>22</v>
      </c>
      <c r="BM118" s="214" t="s">
        <v>244</v>
      </c>
    </row>
    <row r="119" s="2" customFormat="1" ht="16.5" customHeight="1">
      <c r="A119" s="37"/>
      <c r="B119" s="38"/>
      <c r="C119" s="203" t="s">
        <v>245</v>
      </c>
      <c r="D119" s="203" t="s">
        <v>127</v>
      </c>
      <c r="E119" s="204" t="s">
        <v>246</v>
      </c>
      <c r="F119" s="205" t="s">
        <v>247</v>
      </c>
      <c r="G119" s="206" t="s">
        <v>142</v>
      </c>
      <c r="H119" s="207">
        <v>1</v>
      </c>
      <c r="I119" s="208"/>
      <c r="J119" s="209">
        <f>ROUND(I119*H119,2)</f>
        <v>0</v>
      </c>
      <c r="K119" s="205" t="s">
        <v>131</v>
      </c>
      <c r="L119" s="43"/>
      <c r="M119" s="210" t="s">
        <v>20</v>
      </c>
      <c r="N119" s="211" t="s">
        <v>46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22</v>
      </c>
      <c r="AT119" s="214" t="s">
        <v>127</v>
      </c>
      <c r="AU119" s="214" t="s">
        <v>84</v>
      </c>
      <c r="AY119" s="16" t="s">
        <v>125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22</v>
      </c>
      <c r="BK119" s="215">
        <f>ROUND(I119*H119,2)</f>
        <v>0</v>
      </c>
      <c r="BL119" s="16" t="s">
        <v>22</v>
      </c>
      <c r="BM119" s="214" t="s">
        <v>248</v>
      </c>
    </row>
    <row r="120" s="2" customFormat="1" ht="21.75" customHeight="1">
      <c r="A120" s="37"/>
      <c r="B120" s="38"/>
      <c r="C120" s="203" t="s">
        <v>249</v>
      </c>
      <c r="D120" s="203" t="s">
        <v>127</v>
      </c>
      <c r="E120" s="204" t="s">
        <v>250</v>
      </c>
      <c r="F120" s="205" t="s">
        <v>251</v>
      </c>
      <c r="G120" s="206" t="s">
        <v>142</v>
      </c>
      <c r="H120" s="207">
        <v>6</v>
      </c>
      <c r="I120" s="208"/>
      <c r="J120" s="209">
        <f>ROUND(I120*H120,2)</f>
        <v>0</v>
      </c>
      <c r="K120" s="205" t="s">
        <v>131</v>
      </c>
      <c r="L120" s="43"/>
      <c r="M120" s="210" t="s">
        <v>20</v>
      </c>
      <c r="N120" s="211" t="s">
        <v>46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22</v>
      </c>
      <c r="AT120" s="214" t="s">
        <v>127</v>
      </c>
      <c r="AU120" s="214" t="s">
        <v>84</v>
      </c>
      <c r="AY120" s="16" t="s">
        <v>125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22</v>
      </c>
      <c r="BK120" s="215">
        <f>ROUND(I120*H120,2)</f>
        <v>0</v>
      </c>
      <c r="BL120" s="16" t="s">
        <v>22</v>
      </c>
      <c r="BM120" s="214" t="s">
        <v>252</v>
      </c>
    </row>
    <row r="121" s="2" customFormat="1" ht="16.5" customHeight="1">
      <c r="A121" s="37"/>
      <c r="B121" s="38"/>
      <c r="C121" s="216" t="s">
        <v>253</v>
      </c>
      <c r="D121" s="216" t="s">
        <v>134</v>
      </c>
      <c r="E121" s="217" t="s">
        <v>254</v>
      </c>
      <c r="F121" s="218" t="s">
        <v>255</v>
      </c>
      <c r="G121" s="219" t="s">
        <v>142</v>
      </c>
      <c r="H121" s="220">
        <v>6</v>
      </c>
      <c r="I121" s="221"/>
      <c r="J121" s="222">
        <f>ROUND(I121*H121,2)</f>
        <v>0</v>
      </c>
      <c r="K121" s="218" t="s">
        <v>235</v>
      </c>
      <c r="L121" s="223"/>
      <c r="M121" s="224" t="s">
        <v>20</v>
      </c>
      <c r="N121" s="225" t="s">
        <v>46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84</v>
      </c>
      <c r="AT121" s="214" t="s">
        <v>134</v>
      </c>
      <c r="AU121" s="214" t="s">
        <v>84</v>
      </c>
      <c r="AY121" s="16" t="s">
        <v>125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22</v>
      </c>
      <c r="BK121" s="215">
        <f>ROUND(I121*H121,2)</f>
        <v>0</v>
      </c>
      <c r="BL121" s="16" t="s">
        <v>22</v>
      </c>
      <c r="BM121" s="214" t="s">
        <v>256</v>
      </c>
    </row>
    <row r="122" s="2" customFormat="1" ht="16.5" customHeight="1">
      <c r="A122" s="37"/>
      <c r="B122" s="38"/>
      <c r="C122" s="216" t="s">
        <v>257</v>
      </c>
      <c r="D122" s="216" t="s">
        <v>134</v>
      </c>
      <c r="E122" s="217" t="s">
        <v>258</v>
      </c>
      <c r="F122" s="218" t="s">
        <v>259</v>
      </c>
      <c r="G122" s="219" t="s">
        <v>142</v>
      </c>
      <c r="H122" s="220">
        <v>6</v>
      </c>
      <c r="I122" s="221"/>
      <c r="J122" s="222">
        <f>ROUND(I122*H122,2)</f>
        <v>0</v>
      </c>
      <c r="K122" s="218" t="s">
        <v>131</v>
      </c>
      <c r="L122" s="223"/>
      <c r="M122" s="224" t="s">
        <v>20</v>
      </c>
      <c r="N122" s="225" t="s">
        <v>46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84</v>
      </c>
      <c r="AT122" s="214" t="s">
        <v>134</v>
      </c>
      <c r="AU122" s="214" t="s">
        <v>84</v>
      </c>
      <c r="AY122" s="16" t="s">
        <v>125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22</v>
      </c>
      <c r="BK122" s="215">
        <f>ROUND(I122*H122,2)</f>
        <v>0</v>
      </c>
      <c r="BL122" s="16" t="s">
        <v>22</v>
      </c>
      <c r="BM122" s="214" t="s">
        <v>260</v>
      </c>
    </row>
    <row r="123" s="2" customFormat="1" ht="16.5" customHeight="1">
      <c r="A123" s="37"/>
      <c r="B123" s="38"/>
      <c r="C123" s="203" t="s">
        <v>261</v>
      </c>
      <c r="D123" s="203" t="s">
        <v>127</v>
      </c>
      <c r="E123" s="204" t="s">
        <v>262</v>
      </c>
      <c r="F123" s="205" t="s">
        <v>263</v>
      </c>
      <c r="G123" s="206" t="s">
        <v>142</v>
      </c>
      <c r="H123" s="207">
        <v>6</v>
      </c>
      <c r="I123" s="208"/>
      <c r="J123" s="209">
        <f>ROUND(I123*H123,2)</f>
        <v>0</v>
      </c>
      <c r="K123" s="205" t="s">
        <v>131</v>
      </c>
      <c r="L123" s="43"/>
      <c r="M123" s="210" t="s">
        <v>20</v>
      </c>
      <c r="N123" s="211" t="s">
        <v>46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22</v>
      </c>
      <c r="AT123" s="214" t="s">
        <v>127</v>
      </c>
      <c r="AU123" s="214" t="s">
        <v>84</v>
      </c>
      <c r="AY123" s="16" t="s">
        <v>125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22</v>
      </c>
      <c r="BK123" s="215">
        <f>ROUND(I123*H123,2)</f>
        <v>0</v>
      </c>
      <c r="BL123" s="16" t="s">
        <v>22</v>
      </c>
      <c r="BM123" s="214" t="s">
        <v>264</v>
      </c>
    </row>
    <row r="124" s="2" customFormat="1" ht="16.5" customHeight="1">
      <c r="A124" s="37"/>
      <c r="B124" s="38"/>
      <c r="C124" s="216" t="s">
        <v>265</v>
      </c>
      <c r="D124" s="216" t="s">
        <v>134</v>
      </c>
      <c r="E124" s="217" t="s">
        <v>266</v>
      </c>
      <c r="F124" s="218" t="s">
        <v>267</v>
      </c>
      <c r="G124" s="219" t="s">
        <v>142</v>
      </c>
      <c r="H124" s="220">
        <v>6</v>
      </c>
      <c r="I124" s="221"/>
      <c r="J124" s="222">
        <f>ROUND(I124*H124,2)</f>
        <v>0</v>
      </c>
      <c r="K124" s="218" t="s">
        <v>131</v>
      </c>
      <c r="L124" s="223"/>
      <c r="M124" s="224" t="s">
        <v>20</v>
      </c>
      <c r="N124" s="225" t="s">
        <v>46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168</v>
      </c>
      <c r="AT124" s="214" t="s">
        <v>134</v>
      </c>
      <c r="AU124" s="214" t="s">
        <v>84</v>
      </c>
      <c r="AY124" s="16" t="s">
        <v>125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22</v>
      </c>
      <c r="BK124" s="215">
        <f>ROUND(I124*H124,2)</f>
        <v>0</v>
      </c>
      <c r="BL124" s="16" t="s">
        <v>168</v>
      </c>
      <c r="BM124" s="214" t="s">
        <v>268</v>
      </c>
    </row>
    <row r="125" s="2" customFormat="1" ht="16.5" customHeight="1">
      <c r="A125" s="37"/>
      <c r="B125" s="38"/>
      <c r="C125" s="203" t="s">
        <v>269</v>
      </c>
      <c r="D125" s="203" t="s">
        <v>127</v>
      </c>
      <c r="E125" s="204" t="s">
        <v>270</v>
      </c>
      <c r="F125" s="205" t="s">
        <v>271</v>
      </c>
      <c r="G125" s="206" t="s">
        <v>142</v>
      </c>
      <c r="H125" s="207">
        <v>6</v>
      </c>
      <c r="I125" s="208"/>
      <c r="J125" s="209">
        <f>ROUND(I125*H125,2)</f>
        <v>0</v>
      </c>
      <c r="K125" s="205" t="s">
        <v>131</v>
      </c>
      <c r="L125" s="43"/>
      <c r="M125" s="210" t="s">
        <v>20</v>
      </c>
      <c r="N125" s="211" t="s">
        <v>46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22</v>
      </c>
      <c r="AT125" s="214" t="s">
        <v>127</v>
      </c>
      <c r="AU125" s="214" t="s">
        <v>84</v>
      </c>
      <c r="AY125" s="16" t="s">
        <v>125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22</v>
      </c>
      <c r="BK125" s="215">
        <f>ROUND(I125*H125,2)</f>
        <v>0</v>
      </c>
      <c r="BL125" s="16" t="s">
        <v>22</v>
      </c>
      <c r="BM125" s="214" t="s">
        <v>272</v>
      </c>
    </row>
    <row r="126" s="2" customFormat="1" ht="21.75" customHeight="1">
      <c r="A126" s="37"/>
      <c r="B126" s="38"/>
      <c r="C126" s="216" t="s">
        <v>273</v>
      </c>
      <c r="D126" s="216" t="s">
        <v>134</v>
      </c>
      <c r="E126" s="217" t="s">
        <v>274</v>
      </c>
      <c r="F126" s="218" t="s">
        <v>275</v>
      </c>
      <c r="G126" s="219" t="s">
        <v>276</v>
      </c>
      <c r="H126" s="220">
        <v>6</v>
      </c>
      <c r="I126" s="221"/>
      <c r="J126" s="222">
        <f>ROUND(I126*H126,2)</f>
        <v>0</v>
      </c>
      <c r="K126" s="218" t="s">
        <v>131</v>
      </c>
      <c r="L126" s="223"/>
      <c r="M126" s="224" t="s">
        <v>20</v>
      </c>
      <c r="N126" s="225" t="s">
        <v>46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168</v>
      </c>
      <c r="AT126" s="214" t="s">
        <v>134</v>
      </c>
      <c r="AU126" s="214" t="s">
        <v>84</v>
      </c>
      <c r="AY126" s="16" t="s">
        <v>125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22</v>
      </c>
      <c r="BK126" s="215">
        <f>ROUND(I126*H126,2)</f>
        <v>0</v>
      </c>
      <c r="BL126" s="16" t="s">
        <v>168</v>
      </c>
      <c r="BM126" s="214" t="s">
        <v>277</v>
      </c>
    </row>
    <row r="127" s="12" customFormat="1" ht="22.8" customHeight="1">
      <c r="A127" s="12"/>
      <c r="B127" s="187"/>
      <c r="C127" s="188"/>
      <c r="D127" s="189" t="s">
        <v>74</v>
      </c>
      <c r="E127" s="201" t="s">
        <v>139</v>
      </c>
      <c r="F127" s="201" t="s">
        <v>278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SUM(P128:P190)</f>
        <v>0</v>
      </c>
      <c r="Q127" s="195"/>
      <c r="R127" s="196">
        <f>SUM(R128:R190)</f>
        <v>0</v>
      </c>
      <c r="S127" s="195"/>
      <c r="T127" s="197">
        <f>SUM(T128:T190)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22</v>
      </c>
      <c r="AT127" s="199" t="s">
        <v>74</v>
      </c>
      <c r="AU127" s="199" t="s">
        <v>22</v>
      </c>
      <c r="AY127" s="198" t="s">
        <v>125</v>
      </c>
      <c r="BK127" s="200">
        <f>SUM(BK128:BK190)</f>
        <v>0</v>
      </c>
    </row>
    <row r="128" s="2" customFormat="1" ht="37.8" customHeight="1">
      <c r="A128" s="37"/>
      <c r="B128" s="38"/>
      <c r="C128" s="203" t="s">
        <v>279</v>
      </c>
      <c r="D128" s="203" t="s">
        <v>127</v>
      </c>
      <c r="E128" s="204" t="s">
        <v>280</v>
      </c>
      <c r="F128" s="205" t="s">
        <v>281</v>
      </c>
      <c r="G128" s="206" t="s">
        <v>142</v>
      </c>
      <c r="H128" s="207">
        <v>35</v>
      </c>
      <c r="I128" s="208"/>
      <c r="J128" s="209">
        <f>ROUND(I128*H128,2)</f>
        <v>0</v>
      </c>
      <c r="K128" s="205" t="s">
        <v>131</v>
      </c>
      <c r="L128" s="43"/>
      <c r="M128" s="210" t="s">
        <v>20</v>
      </c>
      <c r="N128" s="211" t="s">
        <v>46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22</v>
      </c>
      <c r="AT128" s="214" t="s">
        <v>127</v>
      </c>
      <c r="AU128" s="214" t="s">
        <v>84</v>
      </c>
      <c r="AY128" s="16" t="s">
        <v>125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22</v>
      </c>
      <c r="BK128" s="215">
        <f>ROUND(I128*H128,2)</f>
        <v>0</v>
      </c>
      <c r="BL128" s="16" t="s">
        <v>22</v>
      </c>
      <c r="BM128" s="214" t="s">
        <v>282</v>
      </c>
    </row>
    <row r="129" s="2" customFormat="1" ht="16.5" customHeight="1">
      <c r="A129" s="37"/>
      <c r="B129" s="38"/>
      <c r="C129" s="203" t="s">
        <v>283</v>
      </c>
      <c r="D129" s="203" t="s">
        <v>127</v>
      </c>
      <c r="E129" s="204" t="s">
        <v>284</v>
      </c>
      <c r="F129" s="205" t="s">
        <v>285</v>
      </c>
      <c r="G129" s="206" t="s">
        <v>142</v>
      </c>
      <c r="H129" s="207">
        <v>10</v>
      </c>
      <c r="I129" s="208"/>
      <c r="J129" s="209">
        <f>ROUND(I129*H129,2)</f>
        <v>0</v>
      </c>
      <c r="K129" s="205" t="s">
        <v>131</v>
      </c>
      <c r="L129" s="43"/>
      <c r="M129" s="210" t="s">
        <v>20</v>
      </c>
      <c r="N129" s="211" t="s">
        <v>46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22</v>
      </c>
      <c r="AT129" s="214" t="s">
        <v>127</v>
      </c>
      <c r="AU129" s="214" t="s">
        <v>84</v>
      </c>
      <c r="AY129" s="16" t="s">
        <v>125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22</v>
      </c>
      <c r="BK129" s="215">
        <f>ROUND(I129*H129,2)</f>
        <v>0</v>
      </c>
      <c r="BL129" s="16" t="s">
        <v>22</v>
      </c>
      <c r="BM129" s="214" t="s">
        <v>286</v>
      </c>
    </row>
    <row r="130" s="2" customFormat="1" ht="16.5" customHeight="1">
      <c r="A130" s="37"/>
      <c r="B130" s="38"/>
      <c r="C130" s="216" t="s">
        <v>287</v>
      </c>
      <c r="D130" s="216" t="s">
        <v>134</v>
      </c>
      <c r="E130" s="217" t="s">
        <v>288</v>
      </c>
      <c r="F130" s="218" t="s">
        <v>289</v>
      </c>
      <c r="G130" s="219" t="s">
        <v>142</v>
      </c>
      <c r="H130" s="220">
        <v>14</v>
      </c>
      <c r="I130" s="221"/>
      <c r="J130" s="222">
        <f>ROUND(I130*H130,2)</f>
        <v>0</v>
      </c>
      <c r="K130" s="218" t="s">
        <v>131</v>
      </c>
      <c r="L130" s="223"/>
      <c r="M130" s="224" t="s">
        <v>20</v>
      </c>
      <c r="N130" s="225" t="s">
        <v>46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84</v>
      </c>
      <c r="AT130" s="214" t="s">
        <v>134</v>
      </c>
      <c r="AU130" s="214" t="s">
        <v>84</v>
      </c>
      <c r="AY130" s="16" t="s">
        <v>125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22</v>
      </c>
      <c r="BK130" s="215">
        <f>ROUND(I130*H130,2)</f>
        <v>0</v>
      </c>
      <c r="BL130" s="16" t="s">
        <v>22</v>
      </c>
      <c r="BM130" s="214" t="s">
        <v>290</v>
      </c>
    </row>
    <row r="131" s="2" customFormat="1" ht="16.5" customHeight="1">
      <c r="A131" s="37"/>
      <c r="B131" s="38"/>
      <c r="C131" s="216" t="s">
        <v>291</v>
      </c>
      <c r="D131" s="216" t="s">
        <v>134</v>
      </c>
      <c r="E131" s="217" t="s">
        <v>292</v>
      </c>
      <c r="F131" s="218" t="s">
        <v>293</v>
      </c>
      <c r="G131" s="219" t="s">
        <v>142</v>
      </c>
      <c r="H131" s="220">
        <v>10</v>
      </c>
      <c r="I131" s="221"/>
      <c r="J131" s="222">
        <f>ROUND(I131*H131,2)</f>
        <v>0</v>
      </c>
      <c r="K131" s="218" t="s">
        <v>131</v>
      </c>
      <c r="L131" s="223"/>
      <c r="M131" s="224" t="s">
        <v>20</v>
      </c>
      <c r="N131" s="225" t="s">
        <v>46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84</v>
      </c>
      <c r="AT131" s="214" t="s">
        <v>134</v>
      </c>
      <c r="AU131" s="214" t="s">
        <v>84</v>
      </c>
      <c r="AY131" s="16" t="s">
        <v>125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22</v>
      </c>
      <c r="BK131" s="215">
        <f>ROUND(I131*H131,2)</f>
        <v>0</v>
      </c>
      <c r="BL131" s="16" t="s">
        <v>22</v>
      </c>
      <c r="BM131" s="214" t="s">
        <v>294</v>
      </c>
    </row>
    <row r="132" s="2" customFormat="1" ht="16.5" customHeight="1">
      <c r="A132" s="37"/>
      <c r="B132" s="38"/>
      <c r="C132" s="216" t="s">
        <v>295</v>
      </c>
      <c r="D132" s="216" t="s">
        <v>134</v>
      </c>
      <c r="E132" s="217" t="s">
        <v>296</v>
      </c>
      <c r="F132" s="218" t="s">
        <v>297</v>
      </c>
      <c r="G132" s="219" t="s">
        <v>142</v>
      </c>
      <c r="H132" s="220">
        <v>5</v>
      </c>
      <c r="I132" s="221"/>
      <c r="J132" s="222">
        <f>ROUND(I132*H132,2)</f>
        <v>0</v>
      </c>
      <c r="K132" s="218" t="s">
        <v>131</v>
      </c>
      <c r="L132" s="223"/>
      <c r="M132" s="224" t="s">
        <v>20</v>
      </c>
      <c r="N132" s="225" t="s">
        <v>46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84</v>
      </c>
      <c r="AT132" s="214" t="s">
        <v>134</v>
      </c>
      <c r="AU132" s="214" t="s">
        <v>84</v>
      </c>
      <c r="AY132" s="16" t="s">
        <v>125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22</v>
      </c>
      <c r="BK132" s="215">
        <f>ROUND(I132*H132,2)</f>
        <v>0</v>
      </c>
      <c r="BL132" s="16" t="s">
        <v>22</v>
      </c>
      <c r="BM132" s="214" t="s">
        <v>298</v>
      </c>
    </row>
    <row r="133" s="2" customFormat="1" ht="16.5" customHeight="1">
      <c r="A133" s="37"/>
      <c r="B133" s="38"/>
      <c r="C133" s="216" t="s">
        <v>299</v>
      </c>
      <c r="D133" s="216" t="s">
        <v>134</v>
      </c>
      <c r="E133" s="217" t="s">
        <v>300</v>
      </c>
      <c r="F133" s="218" t="s">
        <v>301</v>
      </c>
      <c r="G133" s="219" t="s">
        <v>142</v>
      </c>
      <c r="H133" s="220">
        <v>15</v>
      </c>
      <c r="I133" s="221"/>
      <c r="J133" s="222">
        <f>ROUND(I133*H133,2)</f>
        <v>0</v>
      </c>
      <c r="K133" s="218" t="s">
        <v>131</v>
      </c>
      <c r="L133" s="223"/>
      <c r="M133" s="224" t="s">
        <v>20</v>
      </c>
      <c r="N133" s="225" t="s">
        <v>46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84</v>
      </c>
      <c r="AT133" s="214" t="s">
        <v>134</v>
      </c>
      <c r="AU133" s="214" t="s">
        <v>84</v>
      </c>
      <c r="AY133" s="16" t="s">
        <v>125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22</v>
      </c>
      <c r="BK133" s="215">
        <f>ROUND(I133*H133,2)</f>
        <v>0</v>
      </c>
      <c r="BL133" s="16" t="s">
        <v>22</v>
      </c>
      <c r="BM133" s="214" t="s">
        <v>302</v>
      </c>
    </row>
    <row r="134" s="2" customFormat="1" ht="21.75" customHeight="1">
      <c r="A134" s="37"/>
      <c r="B134" s="38"/>
      <c r="C134" s="216" t="s">
        <v>303</v>
      </c>
      <c r="D134" s="216" t="s">
        <v>134</v>
      </c>
      <c r="E134" s="217" t="s">
        <v>304</v>
      </c>
      <c r="F134" s="218" t="s">
        <v>305</v>
      </c>
      <c r="G134" s="219" t="s">
        <v>142</v>
      </c>
      <c r="H134" s="220">
        <v>1</v>
      </c>
      <c r="I134" s="221"/>
      <c r="J134" s="222">
        <f>ROUND(I134*H134,2)</f>
        <v>0</v>
      </c>
      <c r="K134" s="218" t="s">
        <v>131</v>
      </c>
      <c r="L134" s="223"/>
      <c r="M134" s="224" t="s">
        <v>20</v>
      </c>
      <c r="N134" s="225" t="s">
        <v>46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84</v>
      </c>
      <c r="AT134" s="214" t="s">
        <v>134</v>
      </c>
      <c r="AU134" s="214" t="s">
        <v>84</v>
      </c>
      <c r="AY134" s="16" t="s">
        <v>125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22</v>
      </c>
      <c r="BK134" s="215">
        <f>ROUND(I134*H134,2)</f>
        <v>0</v>
      </c>
      <c r="BL134" s="16" t="s">
        <v>22</v>
      </c>
      <c r="BM134" s="214" t="s">
        <v>306</v>
      </c>
    </row>
    <row r="135" s="2" customFormat="1" ht="16.5" customHeight="1">
      <c r="A135" s="37"/>
      <c r="B135" s="38"/>
      <c r="C135" s="216" t="s">
        <v>307</v>
      </c>
      <c r="D135" s="216" t="s">
        <v>134</v>
      </c>
      <c r="E135" s="217" t="s">
        <v>308</v>
      </c>
      <c r="F135" s="218" t="s">
        <v>309</v>
      </c>
      <c r="G135" s="219" t="s">
        <v>142</v>
      </c>
      <c r="H135" s="220">
        <v>8</v>
      </c>
      <c r="I135" s="221"/>
      <c r="J135" s="222">
        <f>ROUND(I135*H135,2)</f>
        <v>0</v>
      </c>
      <c r="K135" s="218" t="s">
        <v>131</v>
      </c>
      <c r="L135" s="223"/>
      <c r="M135" s="224" t="s">
        <v>20</v>
      </c>
      <c r="N135" s="225" t="s">
        <v>46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84</v>
      </c>
      <c r="AT135" s="214" t="s">
        <v>134</v>
      </c>
      <c r="AU135" s="214" t="s">
        <v>84</v>
      </c>
      <c r="AY135" s="16" t="s">
        <v>125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22</v>
      </c>
      <c r="BK135" s="215">
        <f>ROUND(I135*H135,2)</f>
        <v>0</v>
      </c>
      <c r="BL135" s="16" t="s">
        <v>22</v>
      </c>
      <c r="BM135" s="214" t="s">
        <v>310</v>
      </c>
    </row>
    <row r="136" s="2" customFormat="1" ht="16.5" customHeight="1">
      <c r="A136" s="37"/>
      <c r="B136" s="38"/>
      <c r="C136" s="216" t="s">
        <v>311</v>
      </c>
      <c r="D136" s="216" t="s">
        <v>134</v>
      </c>
      <c r="E136" s="217" t="s">
        <v>312</v>
      </c>
      <c r="F136" s="218" t="s">
        <v>313</v>
      </c>
      <c r="G136" s="219" t="s">
        <v>142</v>
      </c>
      <c r="H136" s="220">
        <v>5</v>
      </c>
      <c r="I136" s="221"/>
      <c r="J136" s="222">
        <f>ROUND(I136*H136,2)</f>
        <v>0</v>
      </c>
      <c r="K136" s="218" t="s">
        <v>131</v>
      </c>
      <c r="L136" s="223"/>
      <c r="M136" s="224" t="s">
        <v>20</v>
      </c>
      <c r="N136" s="225" t="s">
        <v>46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84</v>
      </c>
      <c r="AT136" s="214" t="s">
        <v>134</v>
      </c>
      <c r="AU136" s="214" t="s">
        <v>84</v>
      </c>
      <c r="AY136" s="16" t="s">
        <v>125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22</v>
      </c>
      <c r="BK136" s="215">
        <f>ROUND(I136*H136,2)</f>
        <v>0</v>
      </c>
      <c r="BL136" s="16" t="s">
        <v>22</v>
      </c>
      <c r="BM136" s="214" t="s">
        <v>314</v>
      </c>
    </row>
    <row r="137" s="2" customFormat="1" ht="16.5" customHeight="1">
      <c r="A137" s="37"/>
      <c r="B137" s="38"/>
      <c r="C137" s="216" t="s">
        <v>315</v>
      </c>
      <c r="D137" s="216" t="s">
        <v>134</v>
      </c>
      <c r="E137" s="217" t="s">
        <v>316</v>
      </c>
      <c r="F137" s="218" t="s">
        <v>317</v>
      </c>
      <c r="G137" s="219" t="s">
        <v>142</v>
      </c>
      <c r="H137" s="220">
        <v>30</v>
      </c>
      <c r="I137" s="221"/>
      <c r="J137" s="222">
        <f>ROUND(I137*H137,2)</f>
        <v>0</v>
      </c>
      <c r="K137" s="218" t="s">
        <v>131</v>
      </c>
      <c r="L137" s="223"/>
      <c r="M137" s="224" t="s">
        <v>20</v>
      </c>
      <c r="N137" s="225" t="s">
        <v>46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84</v>
      </c>
      <c r="AT137" s="214" t="s">
        <v>134</v>
      </c>
      <c r="AU137" s="214" t="s">
        <v>84</v>
      </c>
      <c r="AY137" s="16" t="s">
        <v>125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22</v>
      </c>
      <c r="BK137" s="215">
        <f>ROUND(I137*H137,2)</f>
        <v>0</v>
      </c>
      <c r="BL137" s="16" t="s">
        <v>22</v>
      </c>
      <c r="BM137" s="214" t="s">
        <v>318</v>
      </c>
    </row>
    <row r="138" s="2" customFormat="1" ht="16.5" customHeight="1">
      <c r="A138" s="37"/>
      <c r="B138" s="38"/>
      <c r="C138" s="203" t="s">
        <v>319</v>
      </c>
      <c r="D138" s="203" t="s">
        <v>127</v>
      </c>
      <c r="E138" s="204" t="s">
        <v>320</v>
      </c>
      <c r="F138" s="205" t="s">
        <v>321</v>
      </c>
      <c r="G138" s="206" t="s">
        <v>142</v>
      </c>
      <c r="H138" s="207">
        <v>20</v>
      </c>
      <c r="I138" s="208"/>
      <c r="J138" s="209">
        <f>ROUND(I138*H138,2)</f>
        <v>0</v>
      </c>
      <c r="K138" s="205" t="s">
        <v>131</v>
      </c>
      <c r="L138" s="43"/>
      <c r="M138" s="210" t="s">
        <v>20</v>
      </c>
      <c r="N138" s="211" t="s">
        <v>46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22</v>
      </c>
      <c r="AT138" s="214" t="s">
        <v>127</v>
      </c>
      <c r="AU138" s="214" t="s">
        <v>84</v>
      </c>
      <c r="AY138" s="16" t="s">
        <v>125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22</v>
      </c>
      <c r="BK138" s="215">
        <f>ROUND(I138*H138,2)</f>
        <v>0</v>
      </c>
      <c r="BL138" s="16" t="s">
        <v>22</v>
      </c>
      <c r="BM138" s="214" t="s">
        <v>322</v>
      </c>
    </row>
    <row r="139" s="2" customFormat="1" ht="16.5" customHeight="1">
      <c r="A139" s="37"/>
      <c r="B139" s="38"/>
      <c r="C139" s="216" t="s">
        <v>323</v>
      </c>
      <c r="D139" s="216" t="s">
        <v>134</v>
      </c>
      <c r="E139" s="217" t="s">
        <v>324</v>
      </c>
      <c r="F139" s="218" t="s">
        <v>325</v>
      </c>
      <c r="G139" s="219" t="s">
        <v>142</v>
      </c>
      <c r="H139" s="220">
        <v>8</v>
      </c>
      <c r="I139" s="221"/>
      <c r="J139" s="222">
        <f>ROUND(I139*H139,2)</f>
        <v>0</v>
      </c>
      <c r="K139" s="218" t="s">
        <v>131</v>
      </c>
      <c r="L139" s="223"/>
      <c r="M139" s="224" t="s">
        <v>20</v>
      </c>
      <c r="N139" s="225" t="s">
        <v>46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168</v>
      </c>
      <c r="AT139" s="214" t="s">
        <v>134</v>
      </c>
      <c r="AU139" s="214" t="s">
        <v>84</v>
      </c>
      <c r="AY139" s="16" t="s">
        <v>125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22</v>
      </c>
      <c r="BK139" s="215">
        <f>ROUND(I139*H139,2)</f>
        <v>0</v>
      </c>
      <c r="BL139" s="16" t="s">
        <v>168</v>
      </c>
      <c r="BM139" s="214" t="s">
        <v>326</v>
      </c>
    </row>
    <row r="140" s="2" customFormat="1" ht="16.5" customHeight="1">
      <c r="A140" s="37"/>
      <c r="B140" s="38"/>
      <c r="C140" s="216" t="s">
        <v>327</v>
      </c>
      <c r="D140" s="216" t="s">
        <v>134</v>
      </c>
      <c r="E140" s="217" t="s">
        <v>328</v>
      </c>
      <c r="F140" s="218" t="s">
        <v>329</v>
      </c>
      <c r="G140" s="219" t="s">
        <v>142</v>
      </c>
      <c r="H140" s="220">
        <v>8</v>
      </c>
      <c r="I140" s="221"/>
      <c r="J140" s="222">
        <f>ROUND(I140*H140,2)</f>
        <v>0</v>
      </c>
      <c r="K140" s="218" t="s">
        <v>131</v>
      </c>
      <c r="L140" s="223"/>
      <c r="M140" s="224" t="s">
        <v>20</v>
      </c>
      <c r="N140" s="225" t="s">
        <v>46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84</v>
      </c>
      <c r="AT140" s="214" t="s">
        <v>134</v>
      </c>
      <c r="AU140" s="214" t="s">
        <v>84</v>
      </c>
      <c r="AY140" s="16" t="s">
        <v>125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22</v>
      </c>
      <c r="BK140" s="215">
        <f>ROUND(I140*H140,2)</f>
        <v>0</v>
      </c>
      <c r="BL140" s="16" t="s">
        <v>22</v>
      </c>
      <c r="BM140" s="214" t="s">
        <v>330</v>
      </c>
    </row>
    <row r="141" s="2" customFormat="1" ht="16.5" customHeight="1">
      <c r="A141" s="37"/>
      <c r="B141" s="38"/>
      <c r="C141" s="203" t="s">
        <v>331</v>
      </c>
      <c r="D141" s="203" t="s">
        <v>127</v>
      </c>
      <c r="E141" s="204" t="s">
        <v>332</v>
      </c>
      <c r="F141" s="205" t="s">
        <v>333</v>
      </c>
      <c r="G141" s="206" t="s">
        <v>142</v>
      </c>
      <c r="H141" s="207">
        <v>8</v>
      </c>
      <c r="I141" s="208"/>
      <c r="J141" s="209">
        <f>ROUND(I141*H141,2)</f>
        <v>0</v>
      </c>
      <c r="K141" s="205" t="s">
        <v>131</v>
      </c>
      <c r="L141" s="43"/>
      <c r="M141" s="210" t="s">
        <v>20</v>
      </c>
      <c r="N141" s="211" t="s">
        <v>46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22</v>
      </c>
      <c r="AT141" s="214" t="s">
        <v>127</v>
      </c>
      <c r="AU141" s="214" t="s">
        <v>84</v>
      </c>
      <c r="AY141" s="16" t="s">
        <v>125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22</v>
      </c>
      <c r="BK141" s="215">
        <f>ROUND(I141*H141,2)</f>
        <v>0</v>
      </c>
      <c r="BL141" s="16" t="s">
        <v>22</v>
      </c>
      <c r="BM141" s="214" t="s">
        <v>334</v>
      </c>
    </row>
    <row r="142" s="2" customFormat="1" ht="16.5" customHeight="1">
      <c r="A142" s="37"/>
      <c r="B142" s="38"/>
      <c r="C142" s="203" t="s">
        <v>335</v>
      </c>
      <c r="D142" s="203" t="s">
        <v>127</v>
      </c>
      <c r="E142" s="204" t="s">
        <v>336</v>
      </c>
      <c r="F142" s="205" t="s">
        <v>337</v>
      </c>
      <c r="G142" s="206" t="s">
        <v>142</v>
      </c>
      <c r="H142" s="207">
        <v>32</v>
      </c>
      <c r="I142" s="208"/>
      <c r="J142" s="209">
        <f>ROUND(I142*H142,2)</f>
        <v>0</v>
      </c>
      <c r="K142" s="205" t="s">
        <v>131</v>
      </c>
      <c r="L142" s="43"/>
      <c r="M142" s="210" t="s">
        <v>20</v>
      </c>
      <c r="N142" s="211" t="s">
        <v>46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22</v>
      </c>
      <c r="AT142" s="214" t="s">
        <v>127</v>
      </c>
      <c r="AU142" s="214" t="s">
        <v>84</v>
      </c>
      <c r="AY142" s="16" t="s">
        <v>125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22</v>
      </c>
      <c r="BK142" s="215">
        <f>ROUND(I142*H142,2)</f>
        <v>0</v>
      </c>
      <c r="BL142" s="16" t="s">
        <v>22</v>
      </c>
      <c r="BM142" s="214" t="s">
        <v>338</v>
      </c>
    </row>
    <row r="143" s="2" customFormat="1" ht="16.5" customHeight="1">
      <c r="A143" s="37"/>
      <c r="B143" s="38"/>
      <c r="C143" s="216" t="s">
        <v>339</v>
      </c>
      <c r="D143" s="216" t="s">
        <v>134</v>
      </c>
      <c r="E143" s="217" t="s">
        <v>340</v>
      </c>
      <c r="F143" s="218" t="s">
        <v>341</v>
      </c>
      <c r="G143" s="219" t="s">
        <v>142</v>
      </c>
      <c r="H143" s="220">
        <v>6</v>
      </c>
      <c r="I143" s="221"/>
      <c r="J143" s="222">
        <f>ROUND(I143*H143,2)</f>
        <v>0</v>
      </c>
      <c r="K143" s="218" t="s">
        <v>131</v>
      </c>
      <c r="L143" s="223"/>
      <c r="M143" s="224" t="s">
        <v>20</v>
      </c>
      <c r="N143" s="225" t="s">
        <v>46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84</v>
      </c>
      <c r="AT143" s="214" t="s">
        <v>134</v>
      </c>
      <c r="AU143" s="214" t="s">
        <v>84</v>
      </c>
      <c r="AY143" s="16" t="s">
        <v>125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22</v>
      </c>
      <c r="BK143" s="215">
        <f>ROUND(I143*H143,2)</f>
        <v>0</v>
      </c>
      <c r="BL143" s="16" t="s">
        <v>22</v>
      </c>
      <c r="BM143" s="214" t="s">
        <v>342</v>
      </c>
    </row>
    <row r="144" s="2" customFormat="1" ht="16.5" customHeight="1">
      <c r="A144" s="37"/>
      <c r="B144" s="38"/>
      <c r="C144" s="216" t="s">
        <v>343</v>
      </c>
      <c r="D144" s="216" t="s">
        <v>134</v>
      </c>
      <c r="E144" s="217" t="s">
        <v>344</v>
      </c>
      <c r="F144" s="218" t="s">
        <v>345</v>
      </c>
      <c r="G144" s="219" t="s">
        <v>142</v>
      </c>
      <c r="H144" s="220">
        <v>15</v>
      </c>
      <c r="I144" s="221"/>
      <c r="J144" s="222">
        <f>ROUND(I144*H144,2)</f>
        <v>0</v>
      </c>
      <c r="K144" s="218" t="s">
        <v>131</v>
      </c>
      <c r="L144" s="223"/>
      <c r="M144" s="224" t="s">
        <v>20</v>
      </c>
      <c r="N144" s="225" t="s">
        <v>46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84</v>
      </c>
      <c r="AT144" s="214" t="s">
        <v>134</v>
      </c>
      <c r="AU144" s="214" t="s">
        <v>84</v>
      </c>
      <c r="AY144" s="16" t="s">
        <v>125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22</v>
      </c>
      <c r="BK144" s="215">
        <f>ROUND(I144*H144,2)</f>
        <v>0</v>
      </c>
      <c r="BL144" s="16" t="s">
        <v>22</v>
      </c>
      <c r="BM144" s="214" t="s">
        <v>346</v>
      </c>
    </row>
    <row r="145" s="2" customFormat="1" ht="16.5" customHeight="1">
      <c r="A145" s="37"/>
      <c r="B145" s="38"/>
      <c r="C145" s="216" t="s">
        <v>347</v>
      </c>
      <c r="D145" s="216" t="s">
        <v>134</v>
      </c>
      <c r="E145" s="217" t="s">
        <v>348</v>
      </c>
      <c r="F145" s="218" t="s">
        <v>349</v>
      </c>
      <c r="G145" s="219" t="s">
        <v>142</v>
      </c>
      <c r="H145" s="220">
        <v>3</v>
      </c>
      <c r="I145" s="221"/>
      <c r="J145" s="222">
        <f>ROUND(I145*H145,2)</f>
        <v>0</v>
      </c>
      <c r="K145" s="218" t="s">
        <v>131</v>
      </c>
      <c r="L145" s="223"/>
      <c r="M145" s="224" t="s">
        <v>20</v>
      </c>
      <c r="N145" s="225" t="s">
        <v>46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84</v>
      </c>
      <c r="AT145" s="214" t="s">
        <v>134</v>
      </c>
      <c r="AU145" s="214" t="s">
        <v>84</v>
      </c>
      <c r="AY145" s="16" t="s">
        <v>125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22</v>
      </c>
      <c r="BK145" s="215">
        <f>ROUND(I145*H145,2)</f>
        <v>0</v>
      </c>
      <c r="BL145" s="16" t="s">
        <v>22</v>
      </c>
      <c r="BM145" s="214" t="s">
        <v>350</v>
      </c>
    </row>
    <row r="146" s="2" customFormat="1" ht="21.75" customHeight="1">
      <c r="A146" s="37"/>
      <c r="B146" s="38"/>
      <c r="C146" s="216" t="s">
        <v>351</v>
      </c>
      <c r="D146" s="216" t="s">
        <v>134</v>
      </c>
      <c r="E146" s="217" t="s">
        <v>352</v>
      </c>
      <c r="F146" s="218" t="s">
        <v>353</v>
      </c>
      <c r="G146" s="219" t="s">
        <v>142</v>
      </c>
      <c r="H146" s="220">
        <v>6</v>
      </c>
      <c r="I146" s="221"/>
      <c r="J146" s="222">
        <f>ROUND(I146*H146,2)</f>
        <v>0</v>
      </c>
      <c r="K146" s="218" t="s">
        <v>131</v>
      </c>
      <c r="L146" s="223"/>
      <c r="M146" s="224" t="s">
        <v>20</v>
      </c>
      <c r="N146" s="225" t="s">
        <v>46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84</v>
      </c>
      <c r="AT146" s="214" t="s">
        <v>134</v>
      </c>
      <c r="AU146" s="214" t="s">
        <v>84</v>
      </c>
      <c r="AY146" s="16" t="s">
        <v>125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22</v>
      </c>
      <c r="BK146" s="215">
        <f>ROUND(I146*H146,2)</f>
        <v>0</v>
      </c>
      <c r="BL146" s="16" t="s">
        <v>22</v>
      </c>
      <c r="BM146" s="214" t="s">
        <v>354</v>
      </c>
    </row>
    <row r="147" s="2" customFormat="1" ht="21.75" customHeight="1">
      <c r="A147" s="37"/>
      <c r="B147" s="38"/>
      <c r="C147" s="216" t="s">
        <v>355</v>
      </c>
      <c r="D147" s="216" t="s">
        <v>134</v>
      </c>
      <c r="E147" s="217" t="s">
        <v>356</v>
      </c>
      <c r="F147" s="218" t="s">
        <v>357</v>
      </c>
      <c r="G147" s="219" t="s">
        <v>142</v>
      </c>
      <c r="H147" s="220">
        <v>5</v>
      </c>
      <c r="I147" s="221"/>
      <c r="J147" s="222">
        <f>ROUND(I147*H147,2)</f>
        <v>0</v>
      </c>
      <c r="K147" s="218" t="s">
        <v>131</v>
      </c>
      <c r="L147" s="223"/>
      <c r="M147" s="224" t="s">
        <v>20</v>
      </c>
      <c r="N147" s="225" t="s">
        <v>46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84</v>
      </c>
      <c r="AT147" s="214" t="s">
        <v>134</v>
      </c>
      <c r="AU147" s="214" t="s">
        <v>84</v>
      </c>
      <c r="AY147" s="16" t="s">
        <v>125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22</v>
      </c>
      <c r="BK147" s="215">
        <f>ROUND(I147*H147,2)</f>
        <v>0</v>
      </c>
      <c r="BL147" s="16" t="s">
        <v>22</v>
      </c>
      <c r="BM147" s="214" t="s">
        <v>358</v>
      </c>
    </row>
    <row r="148" s="2" customFormat="1" ht="21.75" customHeight="1">
      <c r="A148" s="37"/>
      <c r="B148" s="38"/>
      <c r="C148" s="216" t="s">
        <v>359</v>
      </c>
      <c r="D148" s="216" t="s">
        <v>134</v>
      </c>
      <c r="E148" s="217" t="s">
        <v>360</v>
      </c>
      <c r="F148" s="218" t="s">
        <v>361</v>
      </c>
      <c r="G148" s="219" t="s">
        <v>142</v>
      </c>
      <c r="H148" s="220">
        <v>2</v>
      </c>
      <c r="I148" s="221"/>
      <c r="J148" s="222">
        <f>ROUND(I148*H148,2)</f>
        <v>0</v>
      </c>
      <c r="K148" s="218" t="s">
        <v>131</v>
      </c>
      <c r="L148" s="223"/>
      <c r="M148" s="224" t="s">
        <v>20</v>
      </c>
      <c r="N148" s="225" t="s">
        <v>46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84</v>
      </c>
      <c r="AT148" s="214" t="s">
        <v>134</v>
      </c>
      <c r="AU148" s="214" t="s">
        <v>84</v>
      </c>
      <c r="AY148" s="16" t="s">
        <v>125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22</v>
      </c>
      <c r="BK148" s="215">
        <f>ROUND(I148*H148,2)</f>
        <v>0</v>
      </c>
      <c r="BL148" s="16" t="s">
        <v>22</v>
      </c>
      <c r="BM148" s="214" t="s">
        <v>362</v>
      </c>
    </row>
    <row r="149" s="2" customFormat="1" ht="16.5" customHeight="1">
      <c r="A149" s="37"/>
      <c r="B149" s="38"/>
      <c r="C149" s="203" t="s">
        <v>363</v>
      </c>
      <c r="D149" s="203" t="s">
        <v>127</v>
      </c>
      <c r="E149" s="204" t="s">
        <v>364</v>
      </c>
      <c r="F149" s="205" t="s">
        <v>365</v>
      </c>
      <c r="G149" s="206" t="s">
        <v>142</v>
      </c>
      <c r="H149" s="207">
        <v>6</v>
      </c>
      <c r="I149" s="208"/>
      <c r="J149" s="209">
        <f>ROUND(I149*H149,2)</f>
        <v>0</v>
      </c>
      <c r="K149" s="205" t="s">
        <v>131</v>
      </c>
      <c r="L149" s="43"/>
      <c r="M149" s="210" t="s">
        <v>20</v>
      </c>
      <c r="N149" s="211" t="s">
        <v>46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22</v>
      </c>
      <c r="AT149" s="214" t="s">
        <v>127</v>
      </c>
      <c r="AU149" s="214" t="s">
        <v>84</v>
      </c>
      <c r="AY149" s="16" t="s">
        <v>125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22</v>
      </c>
      <c r="BK149" s="215">
        <f>ROUND(I149*H149,2)</f>
        <v>0</v>
      </c>
      <c r="BL149" s="16" t="s">
        <v>22</v>
      </c>
      <c r="BM149" s="214" t="s">
        <v>366</v>
      </c>
    </row>
    <row r="150" s="2" customFormat="1" ht="16.5" customHeight="1">
      <c r="A150" s="37"/>
      <c r="B150" s="38"/>
      <c r="C150" s="203" t="s">
        <v>367</v>
      </c>
      <c r="D150" s="203" t="s">
        <v>127</v>
      </c>
      <c r="E150" s="204" t="s">
        <v>368</v>
      </c>
      <c r="F150" s="205" t="s">
        <v>369</v>
      </c>
      <c r="G150" s="206" t="s">
        <v>142</v>
      </c>
      <c r="H150" s="207">
        <v>1</v>
      </c>
      <c r="I150" s="208"/>
      <c r="J150" s="209">
        <f>ROUND(I150*H150,2)</f>
        <v>0</v>
      </c>
      <c r="K150" s="205" t="s">
        <v>131</v>
      </c>
      <c r="L150" s="43"/>
      <c r="M150" s="210" t="s">
        <v>20</v>
      </c>
      <c r="N150" s="211" t="s">
        <v>46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22</v>
      </c>
      <c r="AT150" s="214" t="s">
        <v>127</v>
      </c>
      <c r="AU150" s="214" t="s">
        <v>84</v>
      </c>
      <c r="AY150" s="16" t="s">
        <v>125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22</v>
      </c>
      <c r="BK150" s="215">
        <f>ROUND(I150*H150,2)</f>
        <v>0</v>
      </c>
      <c r="BL150" s="16" t="s">
        <v>22</v>
      </c>
      <c r="BM150" s="214" t="s">
        <v>370</v>
      </c>
    </row>
    <row r="151" s="2" customFormat="1" ht="16.5" customHeight="1">
      <c r="A151" s="37"/>
      <c r="B151" s="38"/>
      <c r="C151" s="203" t="s">
        <v>371</v>
      </c>
      <c r="D151" s="203" t="s">
        <v>127</v>
      </c>
      <c r="E151" s="204" t="s">
        <v>372</v>
      </c>
      <c r="F151" s="205" t="s">
        <v>373</v>
      </c>
      <c r="G151" s="206" t="s">
        <v>142</v>
      </c>
      <c r="H151" s="207">
        <v>1</v>
      </c>
      <c r="I151" s="208"/>
      <c r="J151" s="209">
        <f>ROUND(I151*H151,2)</f>
        <v>0</v>
      </c>
      <c r="K151" s="205" t="s">
        <v>131</v>
      </c>
      <c r="L151" s="43"/>
      <c r="M151" s="210" t="s">
        <v>20</v>
      </c>
      <c r="N151" s="211" t="s">
        <v>46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22</v>
      </c>
      <c r="AT151" s="214" t="s">
        <v>127</v>
      </c>
      <c r="AU151" s="214" t="s">
        <v>84</v>
      </c>
      <c r="AY151" s="16" t="s">
        <v>125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22</v>
      </c>
      <c r="BK151" s="215">
        <f>ROUND(I151*H151,2)</f>
        <v>0</v>
      </c>
      <c r="BL151" s="16" t="s">
        <v>22</v>
      </c>
      <c r="BM151" s="214" t="s">
        <v>374</v>
      </c>
    </row>
    <row r="152" s="2" customFormat="1" ht="16.5" customHeight="1">
      <c r="A152" s="37"/>
      <c r="B152" s="38"/>
      <c r="C152" s="216" t="s">
        <v>375</v>
      </c>
      <c r="D152" s="216" t="s">
        <v>134</v>
      </c>
      <c r="E152" s="217" t="s">
        <v>376</v>
      </c>
      <c r="F152" s="218" t="s">
        <v>377</v>
      </c>
      <c r="G152" s="219" t="s">
        <v>142</v>
      </c>
      <c r="H152" s="220">
        <v>1</v>
      </c>
      <c r="I152" s="221"/>
      <c r="J152" s="222">
        <f>ROUND(I152*H152,2)</f>
        <v>0</v>
      </c>
      <c r="K152" s="218" t="s">
        <v>131</v>
      </c>
      <c r="L152" s="223"/>
      <c r="M152" s="224" t="s">
        <v>20</v>
      </c>
      <c r="N152" s="225" t="s">
        <v>46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84</v>
      </c>
      <c r="AT152" s="214" t="s">
        <v>134</v>
      </c>
      <c r="AU152" s="214" t="s">
        <v>84</v>
      </c>
      <c r="AY152" s="16" t="s">
        <v>125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22</v>
      </c>
      <c r="BK152" s="215">
        <f>ROUND(I152*H152,2)</f>
        <v>0</v>
      </c>
      <c r="BL152" s="16" t="s">
        <v>22</v>
      </c>
      <c r="BM152" s="214" t="s">
        <v>378</v>
      </c>
    </row>
    <row r="153" s="2" customFormat="1" ht="16.5" customHeight="1">
      <c r="A153" s="37"/>
      <c r="B153" s="38"/>
      <c r="C153" s="216" t="s">
        <v>379</v>
      </c>
      <c r="D153" s="216" t="s">
        <v>134</v>
      </c>
      <c r="E153" s="217" t="s">
        <v>380</v>
      </c>
      <c r="F153" s="218" t="s">
        <v>381</v>
      </c>
      <c r="G153" s="219" t="s">
        <v>142</v>
      </c>
      <c r="H153" s="220">
        <v>1</v>
      </c>
      <c r="I153" s="221"/>
      <c r="J153" s="222">
        <f>ROUND(I153*H153,2)</f>
        <v>0</v>
      </c>
      <c r="K153" s="218" t="s">
        <v>131</v>
      </c>
      <c r="L153" s="223"/>
      <c r="M153" s="224" t="s">
        <v>20</v>
      </c>
      <c r="N153" s="225" t="s">
        <v>46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168</v>
      </c>
      <c r="AT153" s="214" t="s">
        <v>134</v>
      </c>
      <c r="AU153" s="214" t="s">
        <v>84</v>
      </c>
      <c r="AY153" s="16" t="s">
        <v>125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22</v>
      </c>
      <c r="BK153" s="215">
        <f>ROUND(I153*H153,2)</f>
        <v>0</v>
      </c>
      <c r="BL153" s="16" t="s">
        <v>168</v>
      </c>
      <c r="BM153" s="214" t="s">
        <v>382</v>
      </c>
    </row>
    <row r="154" s="2" customFormat="1" ht="16.5" customHeight="1">
      <c r="A154" s="37"/>
      <c r="B154" s="38"/>
      <c r="C154" s="203" t="s">
        <v>383</v>
      </c>
      <c r="D154" s="203" t="s">
        <v>127</v>
      </c>
      <c r="E154" s="204" t="s">
        <v>384</v>
      </c>
      <c r="F154" s="205" t="s">
        <v>385</v>
      </c>
      <c r="G154" s="206" t="s">
        <v>142</v>
      </c>
      <c r="H154" s="207">
        <v>1</v>
      </c>
      <c r="I154" s="208"/>
      <c r="J154" s="209">
        <f>ROUND(I154*H154,2)</f>
        <v>0</v>
      </c>
      <c r="K154" s="205" t="s">
        <v>131</v>
      </c>
      <c r="L154" s="43"/>
      <c r="M154" s="210" t="s">
        <v>20</v>
      </c>
      <c r="N154" s="211" t="s">
        <v>46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22</v>
      </c>
      <c r="AT154" s="214" t="s">
        <v>127</v>
      </c>
      <c r="AU154" s="214" t="s">
        <v>84</v>
      </c>
      <c r="AY154" s="16" t="s">
        <v>125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22</v>
      </c>
      <c r="BK154" s="215">
        <f>ROUND(I154*H154,2)</f>
        <v>0</v>
      </c>
      <c r="BL154" s="16" t="s">
        <v>22</v>
      </c>
      <c r="BM154" s="214" t="s">
        <v>386</v>
      </c>
    </row>
    <row r="155" s="2" customFormat="1" ht="16.5" customHeight="1">
      <c r="A155" s="37"/>
      <c r="B155" s="38"/>
      <c r="C155" s="216" t="s">
        <v>387</v>
      </c>
      <c r="D155" s="216" t="s">
        <v>134</v>
      </c>
      <c r="E155" s="217" t="s">
        <v>388</v>
      </c>
      <c r="F155" s="218" t="s">
        <v>389</v>
      </c>
      <c r="G155" s="219" t="s">
        <v>142</v>
      </c>
      <c r="H155" s="220">
        <v>1</v>
      </c>
      <c r="I155" s="221"/>
      <c r="J155" s="222">
        <f>ROUND(I155*H155,2)</f>
        <v>0</v>
      </c>
      <c r="K155" s="218" t="s">
        <v>131</v>
      </c>
      <c r="L155" s="223"/>
      <c r="M155" s="224" t="s">
        <v>20</v>
      </c>
      <c r="N155" s="225" t="s">
        <v>46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84</v>
      </c>
      <c r="AT155" s="214" t="s">
        <v>134</v>
      </c>
      <c r="AU155" s="214" t="s">
        <v>84</v>
      </c>
      <c r="AY155" s="16" t="s">
        <v>125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22</v>
      </c>
      <c r="BK155" s="215">
        <f>ROUND(I155*H155,2)</f>
        <v>0</v>
      </c>
      <c r="BL155" s="16" t="s">
        <v>22</v>
      </c>
      <c r="BM155" s="214" t="s">
        <v>390</v>
      </c>
    </row>
    <row r="156" s="2" customFormat="1" ht="16.5" customHeight="1">
      <c r="A156" s="37"/>
      <c r="B156" s="38"/>
      <c r="C156" s="203" t="s">
        <v>391</v>
      </c>
      <c r="D156" s="203" t="s">
        <v>127</v>
      </c>
      <c r="E156" s="204" t="s">
        <v>392</v>
      </c>
      <c r="F156" s="205" t="s">
        <v>393</v>
      </c>
      <c r="G156" s="206" t="s">
        <v>142</v>
      </c>
      <c r="H156" s="207">
        <v>2</v>
      </c>
      <c r="I156" s="208"/>
      <c r="J156" s="209">
        <f>ROUND(I156*H156,2)</f>
        <v>0</v>
      </c>
      <c r="K156" s="205" t="s">
        <v>131</v>
      </c>
      <c r="L156" s="43"/>
      <c r="M156" s="210" t="s">
        <v>20</v>
      </c>
      <c r="N156" s="211" t="s">
        <v>46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22</v>
      </c>
      <c r="AT156" s="214" t="s">
        <v>127</v>
      </c>
      <c r="AU156" s="214" t="s">
        <v>84</v>
      </c>
      <c r="AY156" s="16" t="s">
        <v>125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22</v>
      </c>
      <c r="BK156" s="215">
        <f>ROUND(I156*H156,2)</f>
        <v>0</v>
      </c>
      <c r="BL156" s="16" t="s">
        <v>22</v>
      </c>
      <c r="BM156" s="214" t="s">
        <v>394</v>
      </c>
    </row>
    <row r="157" s="2" customFormat="1" ht="16.5" customHeight="1">
      <c r="A157" s="37"/>
      <c r="B157" s="38"/>
      <c r="C157" s="216" t="s">
        <v>395</v>
      </c>
      <c r="D157" s="216" t="s">
        <v>134</v>
      </c>
      <c r="E157" s="217" t="s">
        <v>396</v>
      </c>
      <c r="F157" s="218" t="s">
        <v>397</v>
      </c>
      <c r="G157" s="219" t="s">
        <v>142</v>
      </c>
      <c r="H157" s="220">
        <v>2</v>
      </c>
      <c r="I157" s="221"/>
      <c r="J157" s="222">
        <f>ROUND(I157*H157,2)</f>
        <v>0</v>
      </c>
      <c r="K157" s="218" t="s">
        <v>131</v>
      </c>
      <c r="L157" s="223"/>
      <c r="M157" s="224" t="s">
        <v>20</v>
      </c>
      <c r="N157" s="225" t="s">
        <v>46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168</v>
      </c>
      <c r="AT157" s="214" t="s">
        <v>134</v>
      </c>
      <c r="AU157" s="214" t="s">
        <v>84</v>
      </c>
      <c r="AY157" s="16" t="s">
        <v>125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22</v>
      </c>
      <c r="BK157" s="215">
        <f>ROUND(I157*H157,2)</f>
        <v>0</v>
      </c>
      <c r="BL157" s="16" t="s">
        <v>168</v>
      </c>
      <c r="BM157" s="214" t="s">
        <v>398</v>
      </c>
    </row>
    <row r="158" s="2" customFormat="1" ht="16.5" customHeight="1">
      <c r="A158" s="37"/>
      <c r="B158" s="38"/>
      <c r="C158" s="203" t="s">
        <v>399</v>
      </c>
      <c r="D158" s="203" t="s">
        <v>127</v>
      </c>
      <c r="E158" s="204" t="s">
        <v>400</v>
      </c>
      <c r="F158" s="205" t="s">
        <v>401</v>
      </c>
      <c r="G158" s="206" t="s">
        <v>142</v>
      </c>
      <c r="H158" s="207">
        <v>2</v>
      </c>
      <c r="I158" s="208"/>
      <c r="J158" s="209">
        <f>ROUND(I158*H158,2)</f>
        <v>0</v>
      </c>
      <c r="K158" s="205" t="s">
        <v>235</v>
      </c>
      <c r="L158" s="43"/>
      <c r="M158" s="210" t="s">
        <v>20</v>
      </c>
      <c r="N158" s="211" t="s">
        <v>46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22</v>
      </c>
      <c r="AT158" s="214" t="s">
        <v>127</v>
      </c>
      <c r="AU158" s="214" t="s">
        <v>84</v>
      </c>
      <c r="AY158" s="16" t="s">
        <v>125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22</v>
      </c>
      <c r="BK158" s="215">
        <f>ROUND(I158*H158,2)</f>
        <v>0</v>
      </c>
      <c r="BL158" s="16" t="s">
        <v>22</v>
      </c>
      <c r="BM158" s="214" t="s">
        <v>402</v>
      </c>
    </row>
    <row r="159" s="2" customFormat="1" ht="16.5" customHeight="1">
      <c r="A159" s="37"/>
      <c r="B159" s="38"/>
      <c r="C159" s="203" t="s">
        <v>403</v>
      </c>
      <c r="D159" s="203" t="s">
        <v>127</v>
      </c>
      <c r="E159" s="204" t="s">
        <v>404</v>
      </c>
      <c r="F159" s="205" t="s">
        <v>405</v>
      </c>
      <c r="G159" s="206" t="s">
        <v>142</v>
      </c>
      <c r="H159" s="207">
        <v>4</v>
      </c>
      <c r="I159" s="208"/>
      <c r="J159" s="209">
        <f>ROUND(I159*H159,2)</f>
        <v>0</v>
      </c>
      <c r="K159" s="205" t="s">
        <v>235</v>
      </c>
      <c r="L159" s="43"/>
      <c r="M159" s="210" t="s">
        <v>20</v>
      </c>
      <c r="N159" s="211" t="s">
        <v>46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22</v>
      </c>
      <c r="AT159" s="214" t="s">
        <v>127</v>
      </c>
      <c r="AU159" s="214" t="s">
        <v>84</v>
      </c>
      <c r="AY159" s="16" t="s">
        <v>125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22</v>
      </c>
      <c r="BK159" s="215">
        <f>ROUND(I159*H159,2)</f>
        <v>0</v>
      </c>
      <c r="BL159" s="16" t="s">
        <v>22</v>
      </c>
      <c r="BM159" s="214" t="s">
        <v>406</v>
      </c>
    </row>
    <row r="160" s="2" customFormat="1" ht="16.5" customHeight="1">
      <c r="A160" s="37"/>
      <c r="B160" s="38"/>
      <c r="C160" s="203" t="s">
        <v>407</v>
      </c>
      <c r="D160" s="203" t="s">
        <v>127</v>
      </c>
      <c r="E160" s="204" t="s">
        <v>408</v>
      </c>
      <c r="F160" s="205" t="s">
        <v>409</v>
      </c>
      <c r="G160" s="206" t="s">
        <v>142</v>
      </c>
      <c r="H160" s="207">
        <v>1</v>
      </c>
      <c r="I160" s="208"/>
      <c r="J160" s="209">
        <f>ROUND(I160*H160,2)</f>
        <v>0</v>
      </c>
      <c r="K160" s="205" t="s">
        <v>235</v>
      </c>
      <c r="L160" s="43"/>
      <c r="M160" s="210" t="s">
        <v>20</v>
      </c>
      <c r="N160" s="211" t="s">
        <v>46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22</v>
      </c>
      <c r="AT160" s="214" t="s">
        <v>127</v>
      </c>
      <c r="AU160" s="214" t="s">
        <v>84</v>
      </c>
      <c r="AY160" s="16" t="s">
        <v>125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22</v>
      </c>
      <c r="BK160" s="215">
        <f>ROUND(I160*H160,2)</f>
        <v>0</v>
      </c>
      <c r="BL160" s="16" t="s">
        <v>22</v>
      </c>
      <c r="BM160" s="214" t="s">
        <v>410</v>
      </c>
    </row>
    <row r="161" s="2" customFormat="1" ht="24.15" customHeight="1">
      <c r="A161" s="37"/>
      <c r="B161" s="38"/>
      <c r="C161" s="203" t="s">
        <v>411</v>
      </c>
      <c r="D161" s="203" t="s">
        <v>127</v>
      </c>
      <c r="E161" s="204" t="s">
        <v>412</v>
      </c>
      <c r="F161" s="205" t="s">
        <v>413</v>
      </c>
      <c r="G161" s="206" t="s">
        <v>142</v>
      </c>
      <c r="H161" s="207">
        <v>1</v>
      </c>
      <c r="I161" s="208"/>
      <c r="J161" s="209">
        <f>ROUND(I161*H161,2)</f>
        <v>0</v>
      </c>
      <c r="K161" s="205" t="s">
        <v>131</v>
      </c>
      <c r="L161" s="43"/>
      <c r="M161" s="210" t="s">
        <v>20</v>
      </c>
      <c r="N161" s="211" t="s">
        <v>46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22</v>
      </c>
      <c r="AT161" s="214" t="s">
        <v>127</v>
      </c>
      <c r="AU161" s="214" t="s">
        <v>84</v>
      </c>
      <c r="AY161" s="16" t="s">
        <v>125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22</v>
      </c>
      <c r="BK161" s="215">
        <f>ROUND(I161*H161,2)</f>
        <v>0</v>
      </c>
      <c r="BL161" s="16" t="s">
        <v>22</v>
      </c>
      <c r="BM161" s="214" t="s">
        <v>414</v>
      </c>
    </row>
    <row r="162" s="2" customFormat="1" ht="16.5" customHeight="1">
      <c r="A162" s="37"/>
      <c r="B162" s="38"/>
      <c r="C162" s="216" t="s">
        <v>415</v>
      </c>
      <c r="D162" s="216" t="s">
        <v>134</v>
      </c>
      <c r="E162" s="217" t="s">
        <v>416</v>
      </c>
      <c r="F162" s="218" t="s">
        <v>417</v>
      </c>
      <c r="G162" s="219" t="s">
        <v>142</v>
      </c>
      <c r="H162" s="220">
        <v>1</v>
      </c>
      <c r="I162" s="221"/>
      <c r="J162" s="222">
        <f>ROUND(I162*H162,2)</f>
        <v>0</v>
      </c>
      <c r="K162" s="218" t="s">
        <v>131</v>
      </c>
      <c r="L162" s="223"/>
      <c r="M162" s="224" t="s">
        <v>20</v>
      </c>
      <c r="N162" s="225" t="s">
        <v>46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84</v>
      </c>
      <c r="AT162" s="214" t="s">
        <v>134</v>
      </c>
      <c r="AU162" s="214" t="s">
        <v>84</v>
      </c>
      <c r="AY162" s="16" t="s">
        <v>125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22</v>
      </c>
      <c r="BK162" s="215">
        <f>ROUND(I162*H162,2)</f>
        <v>0</v>
      </c>
      <c r="BL162" s="16" t="s">
        <v>22</v>
      </c>
      <c r="BM162" s="214" t="s">
        <v>418</v>
      </c>
    </row>
    <row r="163" s="2" customFormat="1" ht="24.15" customHeight="1">
      <c r="A163" s="37"/>
      <c r="B163" s="38"/>
      <c r="C163" s="203" t="s">
        <v>419</v>
      </c>
      <c r="D163" s="203" t="s">
        <v>127</v>
      </c>
      <c r="E163" s="204" t="s">
        <v>420</v>
      </c>
      <c r="F163" s="205" t="s">
        <v>421</v>
      </c>
      <c r="G163" s="206" t="s">
        <v>142</v>
      </c>
      <c r="H163" s="207">
        <v>1</v>
      </c>
      <c r="I163" s="208"/>
      <c r="J163" s="209">
        <f>ROUND(I163*H163,2)</f>
        <v>0</v>
      </c>
      <c r="K163" s="205" t="s">
        <v>131</v>
      </c>
      <c r="L163" s="43"/>
      <c r="M163" s="210" t="s">
        <v>20</v>
      </c>
      <c r="N163" s="211" t="s">
        <v>46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22</v>
      </c>
      <c r="AT163" s="214" t="s">
        <v>127</v>
      </c>
      <c r="AU163" s="214" t="s">
        <v>84</v>
      </c>
      <c r="AY163" s="16" t="s">
        <v>125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22</v>
      </c>
      <c r="BK163" s="215">
        <f>ROUND(I163*H163,2)</f>
        <v>0</v>
      </c>
      <c r="BL163" s="16" t="s">
        <v>22</v>
      </c>
      <c r="BM163" s="214" t="s">
        <v>422</v>
      </c>
    </row>
    <row r="164" s="2" customFormat="1" ht="16.5" customHeight="1">
      <c r="A164" s="37"/>
      <c r="B164" s="38"/>
      <c r="C164" s="203" t="s">
        <v>423</v>
      </c>
      <c r="D164" s="203" t="s">
        <v>127</v>
      </c>
      <c r="E164" s="204" t="s">
        <v>424</v>
      </c>
      <c r="F164" s="205" t="s">
        <v>425</v>
      </c>
      <c r="G164" s="206" t="s">
        <v>142</v>
      </c>
      <c r="H164" s="207">
        <v>30</v>
      </c>
      <c r="I164" s="208"/>
      <c r="J164" s="209">
        <f>ROUND(I164*H164,2)</f>
        <v>0</v>
      </c>
      <c r="K164" s="205" t="s">
        <v>131</v>
      </c>
      <c r="L164" s="43"/>
      <c r="M164" s="210" t="s">
        <v>20</v>
      </c>
      <c r="N164" s="211" t="s">
        <v>46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22</v>
      </c>
      <c r="AT164" s="214" t="s">
        <v>127</v>
      </c>
      <c r="AU164" s="214" t="s">
        <v>84</v>
      </c>
      <c r="AY164" s="16" t="s">
        <v>125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22</v>
      </c>
      <c r="BK164" s="215">
        <f>ROUND(I164*H164,2)</f>
        <v>0</v>
      </c>
      <c r="BL164" s="16" t="s">
        <v>22</v>
      </c>
      <c r="BM164" s="214" t="s">
        <v>426</v>
      </c>
    </row>
    <row r="165" s="2" customFormat="1" ht="16.5" customHeight="1">
      <c r="A165" s="37"/>
      <c r="B165" s="38"/>
      <c r="C165" s="216" t="s">
        <v>427</v>
      </c>
      <c r="D165" s="216" t="s">
        <v>134</v>
      </c>
      <c r="E165" s="217" t="s">
        <v>428</v>
      </c>
      <c r="F165" s="218" t="s">
        <v>429</v>
      </c>
      <c r="G165" s="219" t="s">
        <v>142</v>
      </c>
      <c r="H165" s="220">
        <v>30</v>
      </c>
      <c r="I165" s="221"/>
      <c r="J165" s="222">
        <f>ROUND(I165*H165,2)</f>
        <v>0</v>
      </c>
      <c r="K165" s="218" t="s">
        <v>131</v>
      </c>
      <c r="L165" s="223"/>
      <c r="M165" s="224" t="s">
        <v>20</v>
      </c>
      <c r="N165" s="225" t="s">
        <v>46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168</v>
      </c>
      <c r="AT165" s="214" t="s">
        <v>134</v>
      </c>
      <c r="AU165" s="214" t="s">
        <v>84</v>
      </c>
      <c r="AY165" s="16" t="s">
        <v>125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22</v>
      </c>
      <c r="BK165" s="215">
        <f>ROUND(I165*H165,2)</f>
        <v>0</v>
      </c>
      <c r="BL165" s="16" t="s">
        <v>168</v>
      </c>
      <c r="BM165" s="214" t="s">
        <v>430</v>
      </c>
    </row>
    <row r="166" s="2" customFormat="1" ht="16.5" customHeight="1">
      <c r="A166" s="37"/>
      <c r="B166" s="38"/>
      <c r="C166" s="216" t="s">
        <v>431</v>
      </c>
      <c r="D166" s="216" t="s">
        <v>134</v>
      </c>
      <c r="E166" s="217" t="s">
        <v>432</v>
      </c>
      <c r="F166" s="218" t="s">
        <v>433</v>
      </c>
      <c r="G166" s="219" t="s">
        <v>142</v>
      </c>
      <c r="H166" s="220">
        <v>1</v>
      </c>
      <c r="I166" s="221"/>
      <c r="J166" s="222">
        <f>ROUND(I166*H166,2)</f>
        <v>0</v>
      </c>
      <c r="K166" s="218" t="s">
        <v>131</v>
      </c>
      <c r="L166" s="223"/>
      <c r="M166" s="224" t="s">
        <v>20</v>
      </c>
      <c r="N166" s="225" t="s">
        <v>46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168</v>
      </c>
      <c r="AT166" s="214" t="s">
        <v>134</v>
      </c>
      <c r="AU166" s="214" t="s">
        <v>84</v>
      </c>
      <c r="AY166" s="16" t="s">
        <v>125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22</v>
      </c>
      <c r="BK166" s="215">
        <f>ROUND(I166*H166,2)</f>
        <v>0</v>
      </c>
      <c r="BL166" s="16" t="s">
        <v>168</v>
      </c>
      <c r="BM166" s="214" t="s">
        <v>434</v>
      </c>
    </row>
    <row r="167" s="2" customFormat="1" ht="16.5" customHeight="1">
      <c r="A167" s="37"/>
      <c r="B167" s="38"/>
      <c r="C167" s="203" t="s">
        <v>435</v>
      </c>
      <c r="D167" s="203" t="s">
        <v>127</v>
      </c>
      <c r="E167" s="204" t="s">
        <v>436</v>
      </c>
      <c r="F167" s="205" t="s">
        <v>437</v>
      </c>
      <c r="G167" s="206" t="s">
        <v>142</v>
      </c>
      <c r="H167" s="207">
        <v>500</v>
      </c>
      <c r="I167" s="208"/>
      <c r="J167" s="209">
        <f>ROUND(I167*H167,2)</f>
        <v>0</v>
      </c>
      <c r="K167" s="205" t="s">
        <v>131</v>
      </c>
      <c r="L167" s="43"/>
      <c r="M167" s="210" t="s">
        <v>20</v>
      </c>
      <c r="N167" s="211" t="s">
        <v>46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22</v>
      </c>
      <c r="AT167" s="214" t="s">
        <v>127</v>
      </c>
      <c r="AU167" s="214" t="s">
        <v>84</v>
      </c>
      <c r="AY167" s="16" t="s">
        <v>125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22</v>
      </c>
      <c r="BK167" s="215">
        <f>ROUND(I167*H167,2)</f>
        <v>0</v>
      </c>
      <c r="BL167" s="16" t="s">
        <v>22</v>
      </c>
      <c r="BM167" s="214" t="s">
        <v>438</v>
      </c>
    </row>
    <row r="168" s="2" customFormat="1" ht="21.75" customHeight="1">
      <c r="A168" s="37"/>
      <c r="B168" s="38"/>
      <c r="C168" s="203" t="s">
        <v>439</v>
      </c>
      <c r="D168" s="203" t="s">
        <v>127</v>
      </c>
      <c r="E168" s="204" t="s">
        <v>440</v>
      </c>
      <c r="F168" s="205" t="s">
        <v>441</v>
      </c>
      <c r="G168" s="206" t="s">
        <v>142</v>
      </c>
      <c r="H168" s="207">
        <v>250</v>
      </c>
      <c r="I168" s="208"/>
      <c r="J168" s="209">
        <f>ROUND(I168*H168,2)</f>
        <v>0</v>
      </c>
      <c r="K168" s="205" t="s">
        <v>235</v>
      </c>
      <c r="L168" s="43"/>
      <c r="M168" s="210" t="s">
        <v>20</v>
      </c>
      <c r="N168" s="211" t="s">
        <v>46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22</v>
      </c>
      <c r="AT168" s="214" t="s">
        <v>127</v>
      </c>
      <c r="AU168" s="214" t="s">
        <v>84</v>
      </c>
      <c r="AY168" s="16" t="s">
        <v>125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22</v>
      </c>
      <c r="BK168" s="215">
        <f>ROUND(I168*H168,2)</f>
        <v>0</v>
      </c>
      <c r="BL168" s="16" t="s">
        <v>22</v>
      </c>
      <c r="BM168" s="214" t="s">
        <v>442</v>
      </c>
    </row>
    <row r="169" s="2" customFormat="1" ht="16.5" customHeight="1">
      <c r="A169" s="37"/>
      <c r="B169" s="38"/>
      <c r="C169" s="216" t="s">
        <v>443</v>
      </c>
      <c r="D169" s="216" t="s">
        <v>134</v>
      </c>
      <c r="E169" s="217" t="s">
        <v>444</v>
      </c>
      <c r="F169" s="218" t="s">
        <v>445</v>
      </c>
      <c r="G169" s="219" t="s">
        <v>142</v>
      </c>
      <c r="H169" s="220">
        <v>6</v>
      </c>
      <c r="I169" s="221"/>
      <c r="J169" s="222">
        <f>ROUND(I169*H169,2)</f>
        <v>0</v>
      </c>
      <c r="K169" s="218" t="s">
        <v>131</v>
      </c>
      <c r="L169" s="223"/>
      <c r="M169" s="224" t="s">
        <v>20</v>
      </c>
      <c r="N169" s="225" t="s">
        <v>46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84</v>
      </c>
      <c r="AT169" s="214" t="s">
        <v>134</v>
      </c>
      <c r="AU169" s="214" t="s">
        <v>84</v>
      </c>
      <c r="AY169" s="16" t="s">
        <v>125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22</v>
      </c>
      <c r="BK169" s="215">
        <f>ROUND(I169*H169,2)</f>
        <v>0</v>
      </c>
      <c r="BL169" s="16" t="s">
        <v>22</v>
      </c>
      <c r="BM169" s="214" t="s">
        <v>446</v>
      </c>
    </row>
    <row r="170" s="2" customFormat="1" ht="16.5" customHeight="1">
      <c r="A170" s="37"/>
      <c r="B170" s="38"/>
      <c r="C170" s="216" t="s">
        <v>447</v>
      </c>
      <c r="D170" s="216" t="s">
        <v>134</v>
      </c>
      <c r="E170" s="217" t="s">
        <v>448</v>
      </c>
      <c r="F170" s="218" t="s">
        <v>449</v>
      </c>
      <c r="G170" s="219" t="s">
        <v>142</v>
      </c>
      <c r="H170" s="220">
        <v>2</v>
      </c>
      <c r="I170" s="221"/>
      <c r="J170" s="222">
        <f>ROUND(I170*H170,2)</f>
        <v>0</v>
      </c>
      <c r="K170" s="218" t="s">
        <v>235</v>
      </c>
      <c r="L170" s="223"/>
      <c r="M170" s="224" t="s">
        <v>20</v>
      </c>
      <c r="N170" s="225" t="s">
        <v>46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84</v>
      </c>
      <c r="AT170" s="214" t="s">
        <v>134</v>
      </c>
      <c r="AU170" s="214" t="s">
        <v>84</v>
      </c>
      <c r="AY170" s="16" t="s">
        <v>125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22</v>
      </c>
      <c r="BK170" s="215">
        <f>ROUND(I170*H170,2)</f>
        <v>0</v>
      </c>
      <c r="BL170" s="16" t="s">
        <v>22</v>
      </c>
      <c r="BM170" s="214" t="s">
        <v>450</v>
      </c>
    </row>
    <row r="171" s="2" customFormat="1" ht="16.5" customHeight="1">
      <c r="A171" s="37"/>
      <c r="B171" s="38"/>
      <c r="C171" s="216" t="s">
        <v>451</v>
      </c>
      <c r="D171" s="216" t="s">
        <v>134</v>
      </c>
      <c r="E171" s="217" t="s">
        <v>452</v>
      </c>
      <c r="F171" s="218" t="s">
        <v>453</v>
      </c>
      <c r="G171" s="219" t="s">
        <v>142</v>
      </c>
      <c r="H171" s="220">
        <v>1</v>
      </c>
      <c r="I171" s="221"/>
      <c r="J171" s="222">
        <f>ROUND(I171*H171,2)</f>
        <v>0</v>
      </c>
      <c r="K171" s="218" t="s">
        <v>235</v>
      </c>
      <c r="L171" s="223"/>
      <c r="M171" s="224" t="s">
        <v>20</v>
      </c>
      <c r="N171" s="225" t="s">
        <v>46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84</v>
      </c>
      <c r="AT171" s="214" t="s">
        <v>134</v>
      </c>
      <c r="AU171" s="214" t="s">
        <v>84</v>
      </c>
      <c r="AY171" s="16" t="s">
        <v>125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22</v>
      </c>
      <c r="BK171" s="215">
        <f>ROUND(I171*H171,2)</f>
        <v>0</v>
      </c>
      <c r="BL171" s="16" t="s">
        <v>22</v>
      </c>
      <c r="BM171" s="214" t="s">
        <v>454</v>
      </c>
    </row>
    <row r="172" s="2" customFormat="1" ht="16.5" customHeight="1">
      <c r="A172" s="37"/>
      <c r="B172" s="38"/>
      <c r="C172" s="216" t="s">
        <v>455</v>
      </c>
      <c r="D172" s="216" t="s">
        <v>134</v>
      </c>
      <c r="E172" s="217" t="s">
        <v>456</v>
      </c>
      <c r="F172" s="218" t="s">
        <v>457</v>
      </c>
      <c r="G172" s="219" t="s">
        <v>142</v>
      </c>
      <c r="H172" s="220">
        <v>1</v>
      </c>
      <c r="I172" s="221"/>
      <c r="J172" s="222">
        <f>ROUND(I172*H172,2)</f>
        <v>0</v>
      </c>
      <c r="K172" s="218" t="s">
        <v>235</v>
      </c>
      <c r="L172" s="223"/>
      <c r="M172" s="224" t="s">
        <v>20</v>
      </c>
      <c r="N172" s="225" t="s">
        <v>46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84</v>
      </c>
      <c r="AT172" s="214" t="s">
        <v>134</v>
      </c>
      <c r="AU172" s="214" t="s">
        <v>84</v>
      </c>
      <c r="AY172" s="16" t="s">
        <v>125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22</v>
      </c>
      <c r="BK172" s="215">
        <f>ROUND(I172*H172,2)</f>
        <v>0</v>
      </c>
      <c r="BL172" s="16" t="s">
        <v>22</v>
      </c>
      <c r="BM172" s="214" t="s">
        <v>458</v>
      </c>
    </row>
    <row r="173" s="2" customFormat="1" ht="16.5" customHeight="1">
      <c r="A173" s="37"/>
      <c r="B173" s="38"/>
      <c r="C173" s="216" t="s">
        <v>459</v>
      </c>
      <c r="D173" s="216" t="s">
        <v>134</v>
      </c>
      <c r="E173" s="217" t="s">
        <v>460</v>
      </c>
      <c r="F173" s="218" t="s">
        <v>461</v>
      </c>
      <c r="G173" s="219" t="s">
        <v>142</v>
      </c>
      <c r="H173" s="220">
        <v>1</v>
      </c>
      <c r="I173" s="221"/>
      <c r="J173" s="222">
        <f>ROUND(I173*H173,2)</f>
        <v>0</v>
      </c>
      <c r="K173" s="218" t="s">
        <v>235</v>
      </c>
      <c r="L173" s="223"/>
      <c r="M173" s="224" t="s">
        <v>20</v>
      </c>
      <c r="N173" s="225" t="s">
        <v>46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84</v>
      </c>
      <c r="AT173" s="214" t="s">
        <v>134</v>
      </c>
      <c r="AU173" s="214" t="s">
        <v>84</v>
      </c>
      <c r="AY173" s="16" t="s">
        <v>125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22</v>
      </c>
      <c r="BK173" s="215">
        <f>ROUND(I173*H173,2)</f>
        <v>0</v>
      </c>
      <c r="BL173" s="16" t="s">
        <v>22</v>
      </c>
      <c r="BM173" s="214" t="s">
        <v>462</v>
      </c>
    </row>
    <row r="174" s="2" customFormat="1" ht="16.5" customHeight="1">
      <c r="A174" s="37"/>
      <c r="B174" s="38"/>
      <c r="C174" s="216" t="s">
        <v>463</v>
      </c>
      <c r="D174" s="216" t="s">
        <v>134</v>
      </c>
      <c r="E174" s="217" t="s">
        <v>464</v>
      </c>
      <c r="F174" s="218" t="s">
        <v>465</v>
      </c>
      <c r="G174" s="219" t="s">
        <v>142</v>
      </c>
      <c r="H174" s="220">
        <v>12</v>
      </c>
      <c r="I174" s="221"/>
      <c r="J174" s="222">
        <f>ROUND(I174*H174,2)</f>
        <v>0</v>
      </c>
      <c r="K174" s="218" t="s">
        <v>131</v>
      </c>
      <c r="L174" s="223"/>
      <c r="M174" s="224" t="s">
        <v>20</v>
      </c>
      <c r="N174" s="225" t="s">
        <v>46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84</v>
      </c>
      <c r="AT174" s="214" t="s">
        <v>134</v>
      </c>
      <c r="AU174" s="214" t="s">
        <v>84</v>
      </c>
      <c r="AY174" s="16" t="s">
        <v>125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22</v>
      </c>
      <c r="BK174" s="215">
        <f>ROUND(I174*H174,2)</f>
        <v>0</v>
      </c>
      <c r="BL174" s="16" t="s">
        <v>22</v>
      </c>
      <c r="BM174" s="214" t="s">
        <v>466</v>
      </c>
    </row>
    <row r="175" s="2" customFormat="1" ht="16.5" customHeight="1">
      <c r="A175" s="37"/>
      <c r="B175" s="38"/>
      <c r="C175" s="216" t="s">
        <v>467</v>
      </c>
      <c r="D175" s="216" t="s">
        <v>134</v>
      </c>
      <c r="E175" s="217" t="s">
        <v>468</v>
      </c>
      <c r="F175" s="218" t="s">
        <v>469</v>
      </c>
      <c r="G175" s="219" t="s">
        <v>142</v>
      </c>
      <c r="H175" s="220">
        <v>1</v>
      </c>
      <c r="I175" s="221"/>
      <c r="J175" s="222">
        <f>ROUND(I175*H175,2)</f>
        <v>0</v>
      </c>
      <c r="K175" s="218" t="s">
        <v>131</v>
      </c>
      <c r="L175" s="223"/>
      <c r="M175" s="224" t="s">
        <v>20</v>
      </c>
      <c r="N175" s="225" t="s">
        <v>46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84</v>
      </c>
      <c r="AT175" s="214" t="s">
        <v>134</v>
      </c>
      <c r="AU175" s="214" t="s">
        <v>84</v>
      </c>
      <c r="AY175" s="16" t="s">
        <v>125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22</v>
      </c>
      <c r="BK175" s="215">
        <f>ROUND(I175*H175,2)</f>
        <v>0</v>
      </c>
      <c r="BL175" s="16" t="s">
        <v>22</v>
      </c>
      <c r="BM175" s="214" t="s">
        <v>470</v>
      </c>
    </row>
    <row r="176" s="2" customFormat="1" ht="16.5" customHeight="1">
      <c r="A176" s="37"/>
      <c r="B176" s="38"/>
      <c r="C176" s="216" t="s">
        <v>471</v>
      </c>
      <c r="D176" s="216" t="s">
        <v>134</v>
      </c>
      <c r="E176" s="217" t="s">
        <v>472</v>
      </c>
      <c r="F176" s="218" t="s">
        <v>473</v>
      </c>
      <c r="G176" s="219" t="s">
        <v>142</v>
      </c>
      <c r="H176" s="220">
        <v>1</v>
      </c>
      <c r="I176" s="221"/>
      <c r="J176" s="222">
        <f>ROUND(I176*H176,2)</f>
        <v>0</v>
      </c>
      <c r="K176" s="218" t="s">
        <v>131</v>
      </c>
      <c r="L176" s="223"/>
      <c r="M176" s="224" t="s">
        <v>20</v>
      </c>
      <c r="N176" s="225" t="s">
        <v>46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84</v>
      </c>
      <c r="AT176" s="214" t="s">
        <v>134</v>
      </c>
      <c r="AU176" s="214" t="s">
        <v>84</v>
      </c>
      <c r="AY176" s="16" t="s">
        <v>125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22</v>
      </c>
      <c r="BK176" s="215">
        <f>ROUND(I176*H176,2)</f>
        <v>0</v>
      </c>
      <c r="BL176" s="16" t="s">
        <v>22</v>
      </c>
      <c r="BM176" s="214" t="s">
        <v>474</v>
      </c>
    </row>
    <row r="177" s="2" customFormat="1" ht="16.5" customHeight="1">
      <c r="A177" s="37"/>
      <c r="B177" s="38"/>
      <c r="C177" s="216" t="s">
        <v>475</v>
      </c>
      <c r="D177" s="216" t="s">
        <v>134</v>
      </c>
      <c r="E177" s="217" t="s">
        <v>476</v>
      </c>
      <c r="F177" s="218" t="s">
        <v>477</v>
      </c>
      <c r="G177" s="219" t="s">
        <v>142</v>
      </c>
      <c r="H177" s="220">
        <v>3</v>
      </c>
      <c r="I177" s="221"/>
      <c r="J177" s="222">
        <f>ROUND(I177*H177,2)</f>
        <v>0</v>
      </c>
      <c r="K177" s="218" t="s">
        <v>131</v>
      </c>
      <c r="L177" s="223"/>
      <c r="M177" s="224" t="s">
        <v>20</v>
      </c>
      <c r="N177" s="225" t="s">
        <v>46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84</v>
      </c>
      <c r="AT177" s="214" t="s">
        <v>134</v>
      </c>
      <c r="AU177" s="214" t="s">
        <v>84</v>
      </c>
      <c r="AY177" s="16" t="s">
        <v>125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22</v>
      </c>
      <c r="BK177" s="215">
        <f>ROUND(I177*H177,2)</f>
        <v>0</v>
      </c>
      <c r="BL177" s="16" t="s">
        <v>22</v>
      </c>
      <c r="BM177" s="214" t="s">
        <v>478</v>
      </c>
    </row>
    <row r="178" s="2" customFormat="1" ht="16.5" customHeight="1">
      <c r="A178" s="37"/>
      <c r="B178" s="38"/>
      <c r="C178" s="203" t="s">
        <v>479</v>
      </c>
      <c r="D178" s="203" t="s">
        <v>127</v>
      </c>
      <c r="E178" s="204" t="s">
        <v>480</v>
      </c>
      <c r="F178" s="205" t="s">
        <v>481</v>
      </c>
      <c r="G178" s="206" t="s">
        <v>142</v>
      </c>
      <c r="H178" s="207">
        <v>1</v>
      </c>
      <c r="I178" s="208"/>
      <c r="J178" s="209">
        <f>ROUND(I178*H178,2)</f>
        <v>0</v>
      </c>
      <c r="K178" s="205" t="s">
        <v>235</v>
      </c>
      <c r="L178" s="43"/>
      <c r="M178" s="210" t="s">
        <v>20</v>
      </c>
      <c r="N178" s="211" t="s">
        <v>46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22</v>
      </c>
      <c r="AT178" s="214" t="s">
        <v>127</v>
      </c>
      <c r="AU178" s="214" t="s">
        <v>84</v>
      </c>
      <c r="AY178" s="16" t="s">
        <v>125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22</v>
      </c>
      <c r="BK178" s="215">
        <f>ROUND(I178*H178,2)</f>
        <v>0</v>
      </c>
      <c r="BL178" s="16" t="s">
        <v>22</v>
      </c>
      <c r="BM178" s="214" t="s">
        <v>482</v>
      </c>
    </row>
    <row r="179" s="2" customFormat="1" ht="16.5" customHeight="1">
      <c r="A179" s="37"/>
      <c r="B179" s="38"/>
      <c r="C179" s="203" t="s">
        <v>483</v>
      </c>
      <c r="D179" s="203" t="s">
        <v>127</v>
      </c>
      <c r="E179" s="204" t="s">
        <v>484</v>
      </c>
      <c r="F179" s="205" t="s">
        <v>485</v>
      </c>
      <c r="G179" s="206" t="s">
        <v>142</v>
      </c>
      <c r="H179" s="207">
        <v>1</v>
      </c>
      <c r="I179" s="208"/>
      <c r="J179" s="209">
        <f>ROUND(I179*H179,2)</f>
        <v>0</v>
      </c>
      <c r="K179" s="205" t="s">
        <v>131</v>
      </c>
      <c r="L179" s="43"/>
      <c r="M179" s="210" t="s">
        <v>20</v>
      </c>
      <c r="N179" s="211" t="s">
        <v>46</v>
      </c>
      <c r="O179" s="83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22</v>
      </c>
      <c r="AT179" s="214" t="s">
        <v>127</v>
      </c>
      <c r="AU179" s="214" t="s">
        <v>84</v>
      </c>
      <c r="AY179" s="16" t="s">
        <v>125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22</v>
      </c>
      <c r="BK179" s="215">
        <f>ROUND(I179*H179,2)</f>
        <v>0</v>
      </c>
      <c r="BL179" s="16" t="s">
        <v>22</v>
      </c>
      <c r="BM179" s="214" t="s">
        <v>486</v>
      </c>
    </row>
    <row r="180" s="2" customFormat="1" ht="16.5" customHeight="1">
      <c r="A180" s="37"/>
      <c r="B180" s="38"/>
      <c r="C180" s="203" t="s">
        <v>487</v>
      </c>
      <c r="D180" s="203" t="s">
        <v>127</v>
      </c>
      <c r="E180" s="204" t="s">
        <v>488</v>
      </c>
      <c r="F180" s="205" t="s">
        <v>489</v>
      </c>
      <c r="G180" s="206" t="s">
        <v>142</v>
      </c>
      <c r="H180" s="207">
        <v>6</v>
      </c>
      <c r="I180" s="208"/>
      <c r="J180" s="209">
        <f>ROUND(I180*H180,2)</f>
        <v>0</v>
      </c>
      <c r="K180" s="205" t="s">
        <v>131</v>
      </c>
      <c r="L180" s="43"/>
      <c r="M180" s="210" t="s">
        <v>20</v>
      </c>
      <c r="N180" s="211" t="s">
        <v>46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22</v>
      </c>
      <c r="AT180" s="214" t="s">
        <v>127</v>
      </c>
      <c r="AU180" s="214" t="s">
        <v>84</v>
      </c>
      <c r="AY180" s="16" t="s">
        <v>125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22</v>
      </c>
      <c r="BK180" s="215">
        <f>ROUND(I180*H180,2)</f>
        <v>0</v>
      </c>
      <c r="BL180" s="16" t="s">
        <v>22</v>
      </c>
      <c r="BM180" s="214" t="s">
        <v>490</v>
      </c>
    </row>
    <row r="181" s="2" customFormat="1" ht="24.15" customHeight="1">
      <c r="A181" s="37"/>
      <c r="B181" s="38"/>
      <c r="C181" s="203" t="s">
        <v>491</v>
      </c>
      <c r="D181" s="203" t="s">
        <v>127</v>
      </c>
      <c r="E181" s="204" t="s">
        <v>492</v>
      </c>
      <c r="F181" s="205" t="s">
        <v>493</v>
      </c>
      <c r="G181" s="206" t="s">
        <v>142</v>
      </c>
      <c r="H181" s="207">
        <v>2</v>
      </c>
      <c r="I181" s="208"/>
      <c r="J181" s="209">
        <f>ROUND(I181*H181,2)</f>
        <v>0</v>
      </c>
      <c r="K181" s="205" t="s">
        <v>131</v>
      </c>
      <c r="L181" s="43"/>
      <c r="M181" s="210" t="s">
        <v>20</v>
      </c>
      <c r="N181" s="211" t="s">
        <v>46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22</v>
      </c>
      <c r="AT181" s="214" t="s">
        <v>127</v>
      </c>
      <c r="AU181" s="214" t="s">
        <v>84</v>
      </c>
      <c r="AY181" s="16" t="s">
        <v>125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22</v>
      </c>
      <c r="BK181" s="215">
        <f>ROUND(I181*H181,2)</f>
        <v>0</v>
      </c>
      <c r="BL181" s="16" t="s">
        <v>22</v>
      </c>
      <c r="BM181" s="214" t="s">
        <v>494</v>
      </c>
    </row>
    <row r="182" s="2" customFormat="1" ht="16.5" customHeight="1">
      <c r="A182" s="37"/>
      <c r="B182" s="38"/>
      <c r="C182" s="203" t="s">
        <v>495</v>
      </c>
      <c r="D182" s="203" t="s">
        <v>127</v>
      </c>
      <c r="E182" s="204" t="s">
        <v>496</v>
      </c>
      <c r="F182" s="205" t="s">
        <v>497</v>
      </c>
      <c r="G182" s="206" t="s">
        <v>142</v>
      </c>
      <c r="H182" s="207">
        <v>1</v>
      </c>
      <c r="I182" s="208"/>
      <c r="J182" s="209">
        <f>ROUND(I182*H182,2)</f>
        <v>0</v>
      </c>
      <c r="K182" s="205" t="s">
        <v>235</v>
      </c>
      <c r="L182" s="43"/>
      <c r="M182" s="210" t="s">
        <v>20</v>
      </c>
      <c r="N182" s="211" t="s">
        <v>46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22</v>
      </c>
      <c r="AT182" s="214" t="s">
        <v>127</v>
      </c>
      <c r="AU182" s="214" t="s">
        <v>84</v>
      </c>
      <c r="AY182" s="16" t="s">
        <v>125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22</v>
      </c>
      <c r="BK182" s="215">
        <f>ROUND(I182*H182,2)</f>
        <v>0</v>
      </c>
      <c r="BL182" s="16" t="s">
        <v>22</v>
      </c>
      <c r="BM182" s="214" t="s">
        <v>498</v>
      </c>
    </row>
    <row r="183" s="2" customFormat="1" ht="16.5" customHeight="1">
      <c r="A183" s="37"/>
      <c r="B183" s="38"/>
      <c r="C183" s="203" t="s">
        <v>499</v>
      </c>
      <c r="D183" s="203" t="s">
        <v>127</v>
      </c>
      <c r="E183" s="204" t="s">
        <v>500</v>
      </c>
      <c r="F183" s="205" t="s">
        <v>501</v>
      </c>
      <c r="G183" s="206" t="s">
        <v>142</v>
      </c>
      <c r="H183" s="207">
        <v>1</v>
      </c>
      <c r="I183" s="208"/>
      <c r="J183" s="209">
        <f>ROUND(I183*H183,2)</f>
        <v>0</v>
      </c>
      <c r="K183" s="205" t="s">
        <v>131</v>
      </c>
      <c r="L183" s="43"/>
      <c r="M183" s="210" t="s">
        <v>20</v>
      </c>
      <c r="N183" s="211" t="s">
        <v>46</v>
      </c>
      <c r="O183" s="83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4" t="s">
        <v>22</v>
      </c>
      <c r="AT183" s="214" t="s">
        <v>127</v>
      </c>
      <c r="AU183" s="214" t="s">
        <v>84</v>
      </c>
      <c r="AY183" s="16" t="s">
        <v>125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22</v>
      </c>
      <c r="BK183" s="215">
        <f>ROUND(I183*H183,2)</f>
        <v>0</v>
      </c>
      <c r="BL183" s="16" t="s">
        <v>22</v>
      </c>
      <c r="BM183" s="214" t="s">
        <v>502</v>
      </c>
    </row>
    <row r="184" s="2" customFormat="1" ht="16.5" customHeight="1">
      <c r="A184" s="37"/>
      <c r="B184" s="38"/>
      <c r="C184" s="203" t="s">
        <v>503</v>
      </c>
      <c r="D184" s="203" t="s">
        <v>127</v>
      </c>
      <c r="E184" s="204" t="s">
        <v>504</v>
      </c>
      <c r="F184" s="205" t="s">
        <v>505</v>
      </c>
      <c r="G184" s="206" t="s">
        <v>142</v>
      </c>
      <c r="H184" s="207">
        <v>12</v>
      </c>
      <c r="I184" s="208"/>
      <c r="J184" s="209">
        <f>ROUND(I184*H184,2)</f>
        <v>0</v>
      </c>
      <c r="K184" s="205" t="s">
        <v>131</v>
      </c>
      <c r="L184" s="43"/>
      <c r="M184" s="210" t="s">
        <v>20</v>
      </c>
      <c r="N184" s="211" t="s">
        <v>46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22</v>
      </c>
      <c r="AT184" s="214" t="s">
        <v>127</v>
      </c>
      <c r="AU184" s="214" t="s">
        <v>84</v>
      </c>
      <c r="AY184" s="16" t="s">
        <v>125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22</v>
      </c>
      <c r="BK184" s="215">
        <f>ROUND(I184*H184,2)</f>
        <v>0</v>
      </c>
      <c r="BL184" s="16" t="s">
        <v>22</v>
      </c>
      <c r="BM184" s="214" t="s">
        <v>506</v>
      </c>
    </row>
    <row r="185" s="2" customFormat="1" ht="16.5" customHeight="1">
      <c r="A185" s="37"/>
      <c r="B185" s="38"/>
      <c r="C185" s="203" t="s">
        <v>507</v>
      </c>
      <c r="D185" s="203" t="s">
        <v>127</v>
      </c>
      <c r="E185" s="204" t="s">
        <v>508</v>
      </c>
      <c r="F185" s="205" t="s">
        <v>509</v>
      </c>
      <c r="G185" s="206" t="s">
        <v>142</v>
      </c>
      <c r="H185" s="207">
        <v>1</v>
      </c>
      <c r="I185" s="208"/>
      <c r="J185" s="209">
        <f>ROUND(I185*H185,2)</f>
        <v>0</v>
      </c>
      <c r="K185" s="205" t="s">
        <v>131</v>
      </c>
      <c r="L185" s="43"/>
      <c r="M185" s="210" t="s">
        <v>20</v>
      </c>
      <c r="N185" s="211" t="s">
        <v>46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22</v>
      </c>
      <c r="AT185" s="214" t="s">
        <v>127</v>
      </c>
      <c r="AU185" s="214" t="s">
        <v>84</v>
      </c>
      <c r="AY185" s="16" t="s">
        <v>125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22</v>
      </c>
      <c r="BK185" s="215">
        <f>ROUND(I185*H185,2)</f>
        <v>0</v>
      </c>
      <c r="BL185" s="16" t="s">
        <v>22</v>
      </c>
      <c r="BM185" s="214" t="s">
        <v>510</v>
      </c>
    </row>
    <row r="186" s="2" customFormat="1" ht="16.5" customHeight="1">
      <c r="A186" s="37"/>
      <c r="B186" s="38"/>
      <c r="C186" s="216" t="s">
        <v>511</v>
      </c>
      <c r="D186" s="216" t="s">
        <v>134</v>
      </c>
      <c r="E186" s="217" t="s">
        <v>512</v>
      </c>
      <c r="F186" s="218" t="s">
        <v>513</v>
      </c>
      <c r="G186" s="219" t="s">
        <v>142</v>
      </c>
      <c r="H186" s="220">
        <v>1</v>
      </c>
      <c r="I186" s="221"/>
      <c r="J186" s="222">
        <f>ROUND(I186*H186,2)</f>
        <v>0</v>
      </c>
      <c r="K186" s="218" t="s">
        <v>235</v>
      </c>
      <c r="L186" s="223"/>
      <c r="M186" s="224" t="s">
        <v>20</v>
      </c>
      <c r="N186" s="225" t="s">
        <v>46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84</v>
      </c>
      <c r="AT186" s="214" t="s">
        <v>134</v>
      </c>
      <c r="AU186" s="214" t="s">
        <v>84</v>
      </c>
      <c r="AY186" s="16" t="s">
        <v>125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22</v>
      </c>
      <c r="BK186" s="215">
        <f>ROUND(I186*H186,2)</f>
        <v>0</v>
      </c>
      <c r="BL186" s="16" t="s">
        <v>22</v>
      </c>
      <c r="BM186" s="214" t="s">
        <v>514</v>
      </c>
    </row>
    <row r="187" s="2" customFormat="1" ht="16.5" customHeight="1">
      <c r="A187" s="37"/>
      <c r="B187" s="38"/>
      <c r="C187" s="216" t="s">
        <v>515</v>
      </c>
      <c r="D187" s="216" t="s">
        <v>134</v>
      </c>
      <c r="E187" s="217" t="s">
        <v>516</v>
      </c>
      <c r="F187" s="218" t="s">
        <v>517</v>
      </c>
      <c r="G187" s="219" t="s">
        <v>142</v>
      </c>
      <c r="H187" s="220">
        <v>1</v>
      </c>
      <c r="I187" s="221"/>
      <c r="J187" s="222">
        <f>ROUND(I187*H187,2)</f>
        <v>0</v>
      </c>
      <c r="K187" s="218" t="s">
        <v>235</v>
      </c>
      <c r="L187" s="223"/>
      <c r="M187" s="224" t="s">
        <v>20</v>
      </c>
      <c r="N187" s="225" t="s">
        <v>46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84</v>
      </c>
      <c r="AT187" s="214" t="s">
        <v>134</v>
      </c>
      <c r="AU187" s="214" t="s">
        <v>84</v>
      </c>
      <c r="AY187" s="16" t="s">
        <v>125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22</v>
      </c>
      <c r="BK187" s="215">
        <f>ROUND(I187*H187,2)</f>
        <v>0</v>
      </c>
      <c r="BL187" s="16" t="s">
        <v>22</v>
      </c>
      <c r="BM187" s="214" t="s">
        <v>518</v>
      </c>
    </row>
    <row r="188" s="2" customFormat="1" ht="16.5" customHeight="1">
      <c r="A188" s="37"/>
      <c r="B188" s="38"/>
      <c r="C188" s="216" t="s">
        <v>519</v>
      </c>
      <c r="D188" s="216" t="s">
        <v>134</v>
      </c>
      <c r="E188" s="217" t="s">
        <v>520</v>
      </c>
      <c r="F188" s="218" t="s">
        <v>521</v>
      </c>
      <c r="G188" s="219" t="s">
        <v>142</v>
      </c>
      <c r="H188" s="220">
        <v>1</v>
      </c>
      <c r="I188" s="221"/>
      <c r="J188" s="222">
        <f>ROUND(I188*H188,2)</f>
        <v>0</v>
      </c>
      <c r="K188" s="218" t="s">
        <v>235</v>
      </c>
      <c r="L188" s="223"/>
      <c r="M188" s="224" t="s">
        <v>20</v>
      </c>
      <c r="N188" s="225" t="s">
        <v>46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84</v>
      </c>
      <c r="AT188" s="214" t="s">
        <v>134</v>
      </c>
      <c r="AU188" s="214" t="s">
        <v>84</v>
      </c>
      <c r="AY188" s="16" t="s">
        <v>125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22</v>
      </c>
      <c r="BK188" s="215">
        <f>ROUND(I188*H188,2)</f>
        <v>0</v>
      </c>
      <c r="BL188" s="16" t="s">
        <v>22</v>
      </c>
      <c r="BM188" s="214" t="s">
        <v>522</v>
      </c>
    </row>
    <row r="189" s="2" customFormat="1" ht="16.5" customHeight="1">
      <c r="A189" s="37"/>
      <c r="B189" s="38"/>
      <c r="C189" s="203" t="s">
        <v>523</v>
      </c>
      <c r="D189" s="203" t="s">
        <v>127</v>
      </c>
      <c r="E189" s="204" t="s">
        <v>524</v>
      </c>
      <c r="F189" s="205" t="s">
        <v>525</v>
      </c>
      <c r="G189" s="206" t="s">
        <v>142</v>
      </c>
      <c r="H189" s="207">
        <v>20</v>
      </c>
      <c r="I189" s="208"/>
      <c r="J189" s="209">
        <f>ROUND(I189*H189,2)</f>
        <v>0</v>
      </c>
      <c r="K189" s="205" t="s">
        <v>131</v>
      </c>
      <c r="L189" s="43"/>
      <c r="M189" s="210" t="s">
        <v>20</v>
      </c>
      <c r="N189" s="211" t="s">
        <v>46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22</v>
      </c>
      <c r="AT189" s="214" t="s">
        <v>127</v>
      </c>
      <c r="AU189" s="214" t="s">
        <v>84</v>
      </c>
      <c r="AY189" s="16" t="s">
        <v>125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22</v>
      </c>
      <c r="BK189" s="215">
        <f>ROUND(I189*H189,2)</f>
        <v>0</v>
      </c>
      <c r="BL189" s="16" t="s">
        <v>22</v>
      </c>
      <c r="BM189" s="214" t="s">
        <v>526</v>
      </c>
    </row>
    <row r="190" s="2" customFormat="1" ht="16.5" customHeight="1">
      <c r="A190" s="37"/>
      <c r="B190" s="38"/>
      <c r="C190" s="203" t="s">
        <v>527</v>
      </c>
      <c r="D190" s="203" t="s">
        <v>127</v>
      </c>
      <c r="E190" s="204" t="s">
        <v>528</v>
      </c>
      <c r="F190" s="205" t="s">
        <v>529</v>
      </c>
      <c r="G190" s="206" t="s">
        <v>142</v>
      </c>
      <c r="H190" s="207">
        <v>35</v>
      </c>
      <c r="I190" s="208"/>
      <c r="J190" s="209">
        <f>ROUND(I190*H190,2)</f>
        <v>0</v>
      </c>
      <c r="K190" s="205" t="s">
        <v>131</v>
      </c>
      <c r="L190" s="43"/>
      <c r="M190" s="210" t="s">
        <v>20</v>
      </c>
      <c r="N190" s="211" t="s">
        <v>46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22</v>
      </c>
      <c r="AT190" s="214" t="s">
        <v>127</v>
      </c>
      <c r="AU190" s="214" t="s">
        <v>84</v>
      </c>
      <c r="AY190" s="16" t="s">
        <v>125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22</v>
      </c>
      <c r="BK190" s="215">
        <f>ROUND(I190*H190,2)</f>
        <v>0</v>
      </c>
      <c r="BL190" s="16" t="s">
        <v>22</v>
      </c>
      <c r="BM190" s="214" t="s">
        <v>530</v>
      </c>
    </row>
    <row r="191" s="12" customFormat="1" ht="22.8" customHeight="1">
      <c r="A191" s="12"/>
      <c r="B191" s="187"/>
      <c r="C191" s="188"/>
      <c r="D191" s="189" t="s">
        <v>74</v>
      </c>
      <c r="E191" s="201" t="s">
        <v>531</v>
      </c>
      <c r="F191" s="201" t="s">
        <v>532</v>
      </c>
      <c r="G191" s="188"/>
      <c r="H191" s="188"/>
      <c r="I191" s="191"/>
      <c r="J191" s="202">
        <f>BK191</f>
        <v>0</v>
      </c>
      <c r="K191" s="188"/>
      <c r="L191" s="193"/>
      <c r="M191" s="194"/>
      <c r="N191" s="195"/>
      <c r="O191" s="195"/>
      <c r="P191" s="196">
        <f>SUM(P192:P204)</f>
        <v>0</v>
      </c>
      <c r="Q191" s="195"/>
      <c r="R191" s="196">
        <f>SUM(R192:R204)</f>
        <v>0</v>
      </c>
      <c r="S191" s="195"/>
      <c r="T191" s="197">
        <f>SUM(T192:T204)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8" t="s">
        <v>214</v>
      </c>
      <c r="AT191" s="199" t="s">
        <v>74</v>
      </c>
      <c r="AU191" s="199" t="s">
        <v>22</v>
      </c>
      <c r="AY191" s="198" t="s">
        <v>125</v>
      </c>
      <c r="BK191" s="200">
        <f>SUM(BK192:BK204)</f>
        <v>0</v>
      </c>
    </row>
    <row r="192" s="2" customFormat="1" ht="37.8" customHeight="1">
      <c r="A192" s="37"/>
      <c r="B192" s="38"/>
      <c r="C192" s="203" t="s">
        <v>533</v>
      </c>
      <c r="D192" s="203" t="s">
        <v>127</v>
      </c>
      <c r="E192" s="204" t="s">
        <v>84</v>
      </c>
      <c r="F192" s="205" t="s">
        <v>534</v>
      </c>
      <c r="G192" s="206" t="s">
        <v>142</v>
      </c>
      <c r="H192" s="207">
        <v>2</v>
      </c>
      <c r="I192" s="208"/>
      <c r="J192" s="209">
        <f>ROUND(I192*H192,2)</f>
        <v>0</v>
      </c>
      <c r="K192" s="205" t="s">
        <v>20</v>
      </c>
      <c r="L192" s="43"/>
      <c r="M192" s="210" t="s">
        <v>20</v>
      </c>
      <c r="N192" s="211" t="s">
        <v>46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22</v>
      </c>
      <c r="AT192" s="214" t="s">
        <v>127</v>
      </c>
      <c r="AU192" s="214" t="s">
        <v>84</v>
      </c>
      <c r="AY192" s="16" t="s">
        <v>125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22</v>
      </c>
      <c r="BK192" s="215">
        <f>ROUND(I192*H192,2)</f>
        <v>0</v>
      </c>
      <c r="BL192" s="16" t="s">
        <v>22</v>
      </c>
      <c r="BM192" s="214" t="s">
        <v>535</v>
      </c>
    </row>
    <row r="193" s="2" customFormat="1" ht="33" customHeight="1">
      <c r="A193" s="37"/>
      <c r="B193" s="38"/>
      <c r="C193" s="203" t="s">
        <v>536</v>
      </c>
      <c r="D193" s="203" t="s">
        <v>127</v>
      </c>
      <c r="E193" s="204" t="s">
        <v>537</v>
      </c>
      <c r="F193" s="205" t="s">
        <v>538</v>
      </c>
      <c r="G193" s="206" t="s">
        <v>142</v>
      </c>
      <c r="H193" s="207">
        <v>2</v>
      </c>
      <c r="I193" s="208"/>
      <c r="J193" s="209">
        <f>ROUND(I193*H193,2)</f>
        <v>0</v>
      </c>
      <c r="K193" s="205" t="s">
        <v>131</v>
      </c>
      <c r="L193" s="43"/>
      <c r="M193" s="210" t="s">
        <v>20</v>
      </c>
      <c r="N193" s="211" t="s">
        <v>46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22</v>
      </c>
      <c r="AT193" s="214" t="s">
        <v>127</v>
      </c>
      <c r="AU193" s="214" t="s">
        <v>84</v>
      </c>
      <c r="AY193" s="16" t="s">
        <v>125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22</v>
      </c>
      <c r="BK193" s="215">
        <f>ROUND(I193*H193,2)</f>
        <v>0</v>
      </c>
      <c r="BL193" s="16" t="s">
        <v>22</v>
      </c>
      <c r="BM193" s="214" t="s">
        <v>539</v>
      </c>
    </row>
    <row r="194" s="2" customFormat="1" ht="24.15" customHeight="1">
      <c r="A194" s="37"/>
      <c r="B194" s="38"/>
      <c r="C194" s="203" t="s">
        <v>540</v>
      </c>
      <c r="D194" s="203" t="s">
        <v>127</v>
      </c>
      <c r="E194" s="204" t="s">
        <v>541</v>
      </c>
      <c r="F194" s="205" t="s">
        <v>542</v>
      </c>
      <c r="G194" s="206" t="s">
        <v>543</v>
      </c>
      <c r="H194" s="207">
        <v>40</v>
      </c>
      <c r="I194" s="208"/>
      <c r="J194" s="209">
        <f>ROUND(I194*H194,2)</f>
        <v>0</v>
      </c>
      <c r="K194" s="205" t="s">
        <v>131</v>
      </c>
      <c r="L194" s="43"/>
      <c r="M194" s="210" t="s">
        <v>20</v>
      </c>
      <c r="N194" s="211" t="s">
        <v>46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22</v>
      </c>
      <c r="AT194" s="214" t="s">
        <v>127</v>
      </c>
      <c r="AU194" s="214" t="s">
        <v>84</v>
      </c>
      <c r="AY194" s="16" t="s">
        <v>125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22</v>
      </c>
      <c r="BK194" s="215">
        <f>ROUND(I194*H194,2)</f>
        <v>0</v>
      </c>
      <c r="BL194" s="16" t="s">
        <v>22</v>
      </c>
      <c r="BM194" s="214" t="s">
        <v>544</v>
      </c>
    </row>
    <row r="195" s="2" customFormat="1" ht="24.15" customHeight="1">
      <c r="A195" s="37"/>
      <c r="B195" s="38"/>
      <c r="C195" s="203" t="s">
        <v>545</v>
      </c>
      <c r="D195" s="203" t="s">
        <v>127</v>
      </c>
      <c r="E195" s="204" t="s">
        <v>546</v>
      </c>
      <c r="F195" s="205" t="s">
        <v>547</v>
      </c>
      <c r="G195" s="206" t="s">
        <v>543</v>
      </c>
      <c r="H195" s="207">
        <v>16</v>
      </c>
      <c r="I195" s="208"/>
      <c r="J195" s="209">
        <f>ROUND(I195*H195,2)</f>
        <v>0</v>
      </c>
      <c r="K195" s="205" t="s">
        <v>131</v>
      </c>
      <c r="L195" s="43"/>
      <c r="M195" s="210" t="s">
        <v>20</v>
      </c>
      <c r="N195" s="211" t="s">
        <v>46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22</v>
      </c>
      <c r="AT195" s="214" t="s">
        <v>127</v>
      </c>
      <c r="AU195" s="214" t="s">
        <v>84</v>
      </c>
      <c r="AY195" s="16" t="s">
        <v>125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22</v>
      </c>
      <c r="BK195" s="215">
        <f>ROUND(I195*H195,2)</f>
        <v>0</v>
      </c>
      <c r="BL195" s="16" t="s">
        <v>22</v>
      </c>
      <c r="BM195" s="214" t="s">
        <v>548</v>
      </c>
    </row>
    <row r="196" s="2" customFormat="1" ht="21.75" customHeight="1">
      <c r="A196" s="37"/>
      <c r="B196" s="38"/>
      <c r="C196" s="203" t="s">
        <v>549</v>
      </c>
      <c r="D196" s="203" t="s">
        <v>127</v>
      </c>
      <c r="E196" s="204" t="s">
        <v>550</v>
      </c>
      <c r="F196" s="205" t="s">
        <v>551</v>
      </c>
      <c r="G196" s="206" t="s">
        <v>543</v>
      </c>
      <c r="H196" s="207">
        <v>72</v>
      </c>
      <c r="I196" s="208"/>
      <c r="J196" s="209">
        <f>ROUND(I196*H196,2)</f>
        <v>0</v>
      </c>
      <c r="K196" s="205" t="s">
        <v>131</v>
      </c>
      <c r="L196" s="43"/>
      <c r="M196" s="210" t="s">
        <v>20</v>
      </c>
      <c r="N196" s="211" t="s">
        <v>46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22</v>
      </c>
      <c r="AT196" s="214" t="s">
        <v>127</v>
      </c>
      <c r="AU196" s="214" t="s">
        <v>84</v>
      </c>
      <c r="AY196" s="16" t="s">
        <v>125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22</v>
      </c>
      <c r="BK196" s="215">
        <f>ROUND(I196*H196,2)</f>
        <v>0</v>
      </c>
      <c r="BL196" s="16" t="s">
        <v>22</v>
      </c>
      <c r="BM196" s="214" t="s">
        <v>552</v>
      </c>
    </row>
    <row r="197" s="2" customFormat="1" ht="24.15" customHeight="1">
      <c r="A197" s="37"/>
      <c r="B197" s="38"/>
      <c r="C197" s="203" t="s">
        <v>553</v>
      </c>
      <c r="D197" s="203" t="s">
        <v>127</v>
      </c>
      <c r="E197" s="204" t="s">
        <v>554</v>
      </c>
      <c r="F197" s="205" t="s">
        <v>555</v>
      </c>
      <c r="G197" s="206" t="s">
        <v>142</v>
      </c>
      <c r="H197" s="207">
        <v>2</v>
      </c>
      <c r="I197" s="208"/>
      <c r="J197" s="209">
        <f>ROUND(I197*H197,2)</f>
        <v>0</v>
      </c>
      <c r="K197" s="205" t="s">
        <v>131</v>
      </c>
      <c r="L197" s="43"/>
      <c r="M197" s="210" t="s">
        <v>20</v>
      </c>
      <c r="N197" s="211" t="s">
        <v>46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22</v>
      </c>
      <c r="AT197" s="214" t="s">
        <v>127</v>
      </c>
      <c r="AU197" s="214" t="s">
        <v>84</v>
      </c>
      <c r="AY197" s="16" t="s">
        <v>125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22</v>
      </c>
      <c r="BK197" s="215">
        <f>ROUND(I197*H197,2)</f>
        <v>0</v>
      </c>
      <c r="BL197" s="16" t="s">
        <v>22</v>
      </c>
      <c r="BM197" s="214" t="s">
        <v>556</v>
      </c>
    </row>
    <row r="198" s="2" customFormat="1" ht="49.05" customHeight="1">
      <c r="A198" s="37"/>
      <c r="B198" s="38"/>
      <c r="C198" s="203" t="s">
        <v>557</v>
      </c>
      <c r="D198" s="203" t="s">
        <v>127</v>
      </c>
      <c r="E198" s="204" t="s">
        <v>558</v>
      </c>
      <c r="F198" s="205" t="s">
        <v>559</v>
      </c>
      <c r="G198" s="206" t="s">
        <v>142</v>
      </c>
      <c r="H198" s="207">
        <v>1</v>
      </c>
      <c r="I198" s="208"/>
      <c r="J198" s="209">
        <f>ROUND(I198*H198,2)</f>
        <v>0</v>
      </c>
      <c r="K198" s="205" t="s">
        <v>131</v>
      </c>
      <c r="L198" s="43"/>
      <c r="M198" s="210" t="s">
        <v>20</v>
      </c>
      <c r="N198" s="211" t="s">
        <v>46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22</v>
      </c>
      <c r="AT198" s="214" t="s">
        <v>127</v>
      </c>
      <c r="AU198" s="214" t="s">
        <v>84</v>
      </c>
      <c r="AY198" s="16" t="s">
        <v>125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22</v>
      </c>
      <c r="BK198" s="215">
        <f>ROUND(I198*H198,2)</f>
        <v>0</v>
      </c>
      <c r="BL198" s="16" t="s">
        <v>22</v>
      </c>
      <c r="BM198" s="214" t="s">
        <v>560</v>
      </c>
    </row>
    <row r="199" s="2" customFormat="1" ht="33" customHeight="1">
      <c r="A199" s="37"/>
      <c r="B199" s="38"/>
      <c r="C199" s="203" t="s">
        <v>561</v>
      </c>
      <c r="D199" s="203" t="s">
        <v>127</v>
      </c>
      <c r="E199" s="204" t="s">
        <v>562</v>
      </c>
      <c r="F199" s="205" t="s">
        <v>563</v>
      </c>
      <c r="G199" s="206" t="s">
        <v>142</v>
      </c>
      <c r="H199" s="207">
        <v>1</v>
      </c>
      <c r="I199" s="208"/>
      <c r="J199" s="209">
        <f>ROUND(I199*H199,2)</f>
        <v>0</v>
      </c>
      <c r="K199" s="205" t="s">
        <v>131</v>
      </c>
      <c r="L199" s="43"/>
      <c r="M199" s="210" t="s">
        <v>20</v>
      </c>
      <c r="N199" s="211" t="s">
        <v>46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22</v>
      </c>
      <c r="AT199" s="214" t="s">
        <v>127</v>
      </c>
      <c r="AU199" s="214" t="s">
        <v>84</v>
      </c>
      <c r="AY199" s="16" t="s">
        <v>125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22</v>
      </c>
      <c r="BK199" s="215">
        <f>ROUND(I199*H199,2)</f>
        <v>0</v>
      </c>
      <c r="BL199" s="16" t="s">
        <v>22</v>
      </c>
      <c r="BM199" s="214" t="s">
        <v>564</v>
      </c>
    </row>
    <row r="200" s="2" customFormat="1" ht="62.7" customHeight="1">
      <c r="A200" s="37"/>
      <c r="B200" s="38"/>
      <c r="C200" s="203" t="s">
        <v>565</v>
      </c>
      <c r="D200" s="203" t="s">
        <v>127</v>
      </c>
      <c r="E200" s="204" t="s">
        <v>566</v>
      </c>
      <c r="F200" s="205" t="s">
        <v>567</v>
      </c>
      <c r="G200" s="206" t="s">
        <v>142</v>
      </c>
      <c r="H200" s="207">
        <v>20</v>
      </c>
      <c r="I200" s="208"/>
      <c r="J200" s="209">
        <f>ROUND(I200*H200,2)</f>
        <v>0</v>
      </c>
      <c r="K200" s="205" t="s">
        <v>131</v>
      </c>
      <c r="L200" s="43"/>
      <c r="M200" s="210" t="s">
        <v>20</v>
      </c>
      <c r="N200" s="211" t="s">
        <v>46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22</v>
      </c>
      <c r="AT200" s="214" t="s">
        <v>127</v>
      </c>
      <c r="AU200" s="214" t="s">
        <v>84</v>
      </c>
      <c r="AY200" s="16" t="s">
        <v>125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22</v>
      </c>
      <c r="BK200" s="215">
        <f>ROUND(I200*H200,2)</f>
        <v>0</v>
      </c>
      <c r="BL200" s="16" t="s">
        <v>22</v>
      </c>
      <c r="BM200" s="214" t="s">
        <v>568</v>
      </c>
    </row>
    <row r="201" s="2" customFormat="1" ht="24.15" customHeight="1">
      <c r="A201" s="37"/>
      <c r="B201" s="38"/>
      <c r="C201" s="203" t="s">
        <v>569</v>
      </c>
      <c r="D201" s="203" t="s">
        <v>127</v>
      </c>
      <c r="E201" s="204" t="s">
        <v>570</v>
      </c>
      <c r="F201" s="205" t="s">
        <v>571</v>
      </c>
      <c r="G201" s="206" t="s">
        <v>142</v>
      </c>
      <c r="H201" s="207">
        <v>20</v>
      </c>
      <c r="I201" s="208"/>
      <c r="J201" s="209">
        <f>ROUND(I201*H201,2)</f>
        <v>0</v>
      </c>
      <c r="K201" s="205" t="s">
        <v>131</v>
      </c>
      <c r="L201" s="43"/>
      <c r="M201" s="210" t="s">
        <v>20</v>
      </c>
      <c r="N201" s="211" t="s">
        <v>46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22</v>
      </c>
      <c r="AT201" s="214" t="s">
        <v>127</v>
      </c>
      <c r="AU201" s="214" t="s">
        <v>84</v>
      </c>
      <c r="AY201" s="16" t="s">
        <v>125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22</v>
      </c>
      <c r="BK201" s="215">
        <f>ROUND(I201*H201,2)</f>
        <v>0</v>
      </c>
      <c r="BL201" s="16" t="s">
        <v>22</v>
      </c>
      <c r="BM201" s="214" t="s">
        <v>572</v>
      </c>
    </row>
    <row r="202" s="2" customFormat="1" ht="66.75" customHeight="1">
      <c r="A202" s="37"/>
      <c r="B202" s="38"/>
      <c r="C202" s="203" t="s">
        <v>573</v>
      </c>
      <c r="D202" s="203" t="s">
        <v>127</v>
      </c>
      <c r="E202" s="204" t="s">
        <v>574</v>
      </c>
      <c r="F202" s="205" t="s">
        <v>575</v>
      </c>
      <c r="G202" s="206" t="s">
        <v>142</v>
      </c>
      <c r="H202" s="207">
        <v>2</v>
      </c>
      <c r="I202" s="208"/>
      <c r="J202" s="209">
        <f>ROUND(I202*H202,2)</f>
        <v>0</v>
      </c>
      <c r="K202" s="205" t="s">
        <v>235</v>
      </c>
      <c r="L202" s="43"/>
      <c r="M202" s="210" t="s">
        <v>20</v>
      </c>
      <c r="N202" s="211" t="s">
        <v>46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22</v>
      </c>
      <c r="AT202" s="214" t="s">
        <v>127</v>
      </c>
      <c r="AU202" s="214" t="s">
        <v>84</v>
      </c>
      <c r="AY202" s="16" t="s">
        <v>125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22</v>
      </c>
      <c r="BK202" s="215">
        <f>ROUND(I202*H202,2)</f>
        <v>0</v>
      </c>
      <c r="BL202" s="16" t="s">
        <v>22</v>
      </c>
      <c r="BM202" s="214" t="s">
        <v>576</v>
      </c>
    </row>
    <row r="203" s="2" customFormat="1" ht="16.5" customHeight="1">
      <c r="A203" s="37"/>
      <c r="B203" s="38"/>
      <c r="C203" s="203" t="s">
        <v>577</v>
      </c>
      <c r="D203" s="203" t="s">
        <v>127</v>
      </c>
      <c r="E203" s="204" t="s">
        <v>578</v>
      </c>
      <c r="F203" s="205" t="s">
        <v>579</v>
      </c>
      <c r="G203" s="206" t="s">
        <v>543</v>
      </c>
      <c r="H203" s="207">
        <v>20</v>
      </c>
      <c r="I203" s="208"/>
      <c r="J203" s="209">
        <f>ROUND(I203*H203,2)</f>
        <v>0</v>
      </c>
      <c r="K203" s="205" t="s">
        <v>131</v>
      </c>
      <c r="L203" s="43"/>
      <c r="M203" s="210" t="s">
        <v>20</v>
      </c>
      <c r="N203" s="211" t="s">
        <v>46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22</v>
      </c>
      <c r="AT203" s="214" t="s">
        <v>127</v>
      </c>
      <c r="AU203" s="214" t="s">
        <v>84</v>
      </c>
      <c r="AY203" s="16" t="s">
        <v>125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22</v>
      </c>
      <c r="BK203" s="215">
        <f>ROUND(I203*H203,2)</f>
        <v>0</v>
      </c>
      <c r="BL203" s="16" t="s">
        <v>22</v>
      </c>
      <c r="BM203" s="214" t="s">
        <v>580</v>
      </c>
    </row>
    <row r="204" s="2" customFormat="1" ht="24.15" customHeight="1">
      <c r="A204" s="37"/>
      <c r="B204" s="38"/>
      <c r="C204" s="203" t="s">
        <v>581</v>
      </c>
      <c r="D204" s="203" t="s">
        <v>127</v>
      </c>
      <c r="E204" s="204" t="s">
        <v>582</v>
      </c>
      <c r="F204" s="205" t="s">
        <v>583</v>
      </c>
      <c r="G204" s="206" t="s">
        <v>543</v>
      </c>
      <c r="H204" s="207">
        <v>20</v>
      </c>
      <c r="I204" s="208"/>
      <c r="J204" s="209">
        <f>ROUND(I204*H204,2)</f>
        <v>0</v>
      </c>
      <c r="K204" s="205" t="s">
        <v>131</v>
      </c>
      <c r="L204" s="43"/>
      <c r="M204" s="226" t="s">
        <v>20</v>
      </c>
      <c r="N204" s="227" t="s">
        <v>46</v>
      </c>
      <c r="O204" s="228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22</v>
      </c>
      <c r="AT204" s="214" t="s">
        <v>127</v>
      </c>
      <c r="AU204" s="214" t="s">
        <v>84</v>
      </c>
      <c r="AY204" s="16" t="s">
        <v>125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22</v>
      </c>
      <c r="BK204" s="215">
        <f>ROUND(I204*H204,2)</f>
        <v>0</v>
      </c>
      <c r="BL204" s="16" t="s">
        <v>22</v>
      </c>
      <c r="BM204" s="214" t="s">
        <v>584</v>
      </c>
    </row>
    <row r="205" s="2" customFormat="1" ht="6.96" customHeight="1">
      <c r="A205" s="37"/>
      <c r="B205" s="58"/>
      <c r="C205" s="59"/>
      <c r="D205" s="59"/>
      <c r="E205" s="59"/>
      <c r="F205" s="59"/>
      <c r="G205" s="59"/>
      <c r="H205" s="59"/>
      <c r="I205" s="59"/>
      <c r="J205" s="59"/>
      <c r="K205" s="59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M5IWITZXZISaYtt+H6MakBaJvhbqsuf9hzWsoh7qmmycTvsr0XSkCW0hspNQ+cDoXCj+WvX7FISxGfYqyxUZUQ==" hashValue="ziYQGNnPPmG6uFpI6hkpD2wR9GFt7rLe/zCmdQx+OO/oM0FQeUoS9BNCIoYic0Ze+a1lEYNw6Pm1xzUW0dMz1Q==" algorithmName="SHA-512" password="CC35"/>
  <autoFilter ref="C85:K20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Oprava kabelizace a náhrada KO počítači náprav Příkazy - Řepčín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585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19</v>
      </c>
      <c r="E11" s="37"/>
      <c r="F11" s="135" t="s">
        <v>20</v>
      </c>
      <c r="G11" s="37"/>
      <c r="H11" s="37"/>
      <c r="I11" s="131" t="s">
        <v>21</v>
      </c>
      <c r="J11" s="135" t="s">
        <v>20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23</v>
      </c>
      <c r="E12" s="37"/>
      <c r="F12" s="135" t="s">
        <v>24</v>
      </c>
      <c r="G12" s="37"/>
      <c r="H12" s="37"/>
      <c r="I12" s="131" t="s">
        <v>25</v>
      </c>
      <c r="J12" s="136" t="str">
        <f>'Rekapitulace stavby'!AN8</f>
        <v>4. 8. 2021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29</v>
      </c>
      <c r="E14" s="37"/>
      <c r="F14" s="37"/>
      <c r="G14" s="37"/>
      <c r="H14" s="37"/>
      <c r="I14" s="131" t="s">
        <v>30</v>
      </c>
      <c r="J14" s="135" t="s">
        <v>20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31</v>
      </c>
      <c r="F15" s="37"/>
      <c r="G15" s="37"/>
      <c r="H15" s="37"/>
      <c r="I15" s="131" t="s">
        <v>32</v>
      </c>
      <c r="J15" s="135" t="s">
        <v>20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33</v>
      </c>
      <c r="E17" s="37"/>
      <c r="F17" s="37"/>
      <c r="G17" s="37"/>
      <c r="H17" s="37"/>
      <c r="I17" s="131" t="s">
        <v>30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32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35</v>
      </c>
      <c r="E20" s="37"/>
      <c r="F20" s="37"/>
      <c r="G20" s="37"/>
      <c r="H20" s="37"/>
      <c r="I20" s="131" t="s">
        <v>30</v>
      </c>
      <c r="J20" s="135" t="s">
        <v>20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36</v>
      </c>
      <c r="F21" s="37"/>
      <c r="G21" s="37"/>
      <c r="H21" s="37"/>
      <c r="I21" s="131" t="s">
        <v>32</v>
      </c>
      <c r="J21" s="135" t="s">
        <v>20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30</v>
      </c>
      <c r="J23" s="135" t="s">
        <v>20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97</v>
      </c>
      <c r="F24" s="37"/>
      <c r="G24" s="37"/>
      <c r="H24" s="37"/>
      <c r="I24" s="131" t="s">
        <v>32</v>
      </c>
      <c r="J24" s="135" t="s">
        <v>20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23.25" customHeight="1">
      <c r="A27" s="137"/>
      <c r="B27" s="138"/>
      <c r="C27" s="137"/>
      <c r="D27" s="137"/>
      <c r="E27" s="139" t="s">
        <v>98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ROUND((SUM(BE84:BE141)),  2)</f>
        <v>0</v>
      </c>
      <c r="G33" s="37"/>
      <c r="H33" s="37"/>
      <c r="I33" s="147">
        <v>0.20999999999999999</v>
      </c>
      <c r="J33" s="146">
        <f>ROUND(((SUM(BE84:BE141))*I33),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ROUND((SUM(BF84:BF141)),  2)</f>
        <v>0</v>
      </c>
      <c r="G34" s="37"/>
      <c r="H34" s="37"/>
      <c r="I34" s="147">
        <v>0.14999999999999999</v>
      </c>
      <c r="J34" s="146">
        <f>ROUND(((SUM(BF84:BF141))*I34),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ROUND((SUM(BG84:BG141)),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ROUND((SUM(BH84:BH141)),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ROUND((SUM(BI84:BI141)),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kabelizace a náhrada KO počítači náprav Příkazy - Řepčín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02 - Náhrada KO za PN v traťovém úseku Příkazy - Řepčín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23</v>
      </c>
      <c r="D52" s="39"/>
      <c r="E52" s="39"/>
      <c r="F52" s="26" t="str">
        <f>F12</f>
        <v>Olomouc</v>
      </c>
      <c r="G52" s="39"/>
      <c r="H52" s="39"/>
      <c r="I52" s="31" t="s">
        <v>25</v>
      </c>
      <c r="J52" s="71" t="str">
        <f>IF(J12="","",J12)</f>
        <v>4. 8. 2021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29</v>
      </c>
      <c r="D54" s="39"/>
      <c r="E54" s="39"/>
      <c r="F54" s="26" t="str">
        <f>E15</f>
        <v>Správa železnic, s.o. - OŘ Olomouc</v>
      </c>
      <c r="G54" s="39"/>
      <c r="H54" s="39"/>
      <c r="I54" s="31" t="s">
        <v>35</v>
      </c>
      <c r="J54" s="35" t="str">
        <f>E21</f>
        <v>SB projekt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33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Tomáš Brhel, SB projekt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107</v>
      </c>
      <c r="E62" s="173"/>
      <c r="F62" s="173"/>
      <c r="G62" s="173"/>
      <c r="H62" s="173"/>
      <c r="I62" s="173"/>
      <c r="J62" s="174">
        <f>J89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108</v>
      </c>
      <c r="E63" s="173"/>
      <c r="F63" s="173"/>
      <c r="G63" s="173"/>
      <c r="H63" s="173"/>
      <c r="I63" s="173"/>
      <c r="J63" s="174">
        <f>J103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109</v>
      </c>
      <c r="E64" s="173"/>
      <c r="F64" s="173"/>
      <c r="G64" s="173"/>
      <c r="H64" s="173"/>
      <c r="I64" s="173"/>
      <c r="J64" s="174">
        <f>J131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110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Oprava kabelizace a náhrada KO počítači náprav Příkazy - Řepčín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95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 02 - Náhrada KO za PN v traťovém úseku Příkazy - Řepčín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23</v>
      </c>
      <c r="D78" s="39"/>
      <c r="E78" s="39"/>
      <c r="F78" s="26" t="str">
        <f>F12</f>
        <v>Olomouc</v>
      </c>
      <c r="G78" s="39"/>
      <c r="H78" s="39"/>
      <c r="I78" s="31" t="s">
        <v>25</v>
      </c>
      <c r="J78" s="71" t="str">
        <f>IF(J12="","",J12)</f>
        <v>4. 8. 2021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29</v>
      </c>
      <c r="D80" s="39"/>
      <c r="E80" s="39"/>
      <c r="F80" s="26" t="str">
        <f>E15</f>
        <v>Správa železnic, s.o. - OŘ Olomouc</v>
      </c>
      <c r="G80" s="39"/>
      <c r="H80" s="39"/>
      <c r="I80" s="31" t="s">
        <v>35</v>
      </c>
      <c r="J80" s="35" t="str">
        <f>E21</f>
        <v>SB projekt s.r.o.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33</v>
      </c>
      <c r="D81" s="39"/>
      <c r="E81" s="39"/>
      <c r="F81" s="26" t="str">
        <f>IF(E18="","",E18)</f>
        <v>Vyplň údaj</v>
      </c>
      <c r="G81" s="39"/>
      <c r="H81" s="39"/>
      <c r="I81" s="31" t="s">
        <v>38</v>
      </c>
      <c r="J81" s="35" t="str">
        <f>E24</f>
        <v>Tomáš Brhel, SB projekt s.r.o.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111</v>
      </c>
      <c r="D83" s="179" t="s">
        <v>60</v>
      </c>
      <c r="E83" s="179" t="s">
        <v>56</v>
      </c>
      <c r="F83" s="179" t="s">
        <v>57</v>
      </c>
      <c r="G83" s="179" t="s">
        <v>112</v>
      </c>
      <c r="H83" s="179" t="s">
        <v>113</v>
      </c>
      <c r="I83" s="179" t="s">
        <v>114</v>
      </c>
      <c r="J83" s="179" t="s">
        <v>101</v>
      </c>
      <c r="K83" s="180" t="s">
        <v>115</v>
      </c>
      <c r="L83" s="181"/>
      <c r="M83" s="91" t="s">
        <v>20</v>
      </c>
      <c r="N83" s="92" t="s">
        <v>45</v>
      </c>
      <c r="O83" s="92" t="s">
        <v>116</v>
      </c>
      <c r="P83" s="92" t="s">
        <v>117</v>
      </c>
      <c r="Q83" s="92" t="s">
        <v>118</v>
      </c>
      <c r="R83" s="92" t="s">
        <v>119</v>
      </c>
      <c r="S83" s="92" t="s">
        <v>120</v>
      </c>
      <c r="T83" s="93" t="s">
        <v>121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122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</f>
        <v>0</v>
      </c>
      <c r="Q84" s="95"/>
      <c r="R84" s="184">
        <f>R85</f>
        <v>0</v>
      </c>
      <c r="S84" s="95"/>
      <c r="T84" s="185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74</v>
      </c>
      <c r="AU84" s="16" t="s">
        <v>102</v>
      </c>
      <c r="BK84" s="186">
        <f>BK85</f>
        <v>0</v>
      </c>
    </row>
    <row r="85" s="12" customFormat="1" ht="25.92" customHeight="1">
      <c r="A85" s="12"/>
      <c r="B85" s="187"/>
      <c r="C85" s="188"/>
      <c r="D85" s="189" t="s">
        <v>74</v>
      </c>
      <c r="E85" s="190" t="s">
        <v>123</v>
      </c>
      <c r="F85" s="190" t="s">
        <v>124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P86+P89+P103+P131</f>
        <v>0</v>
      </c>
      <c r="Q85" s="195"/>
      <c r="R85" s="196">
        <f>R86+R89+R103+R131</f>
        <v>0</v>
      </c>
      <c r="S85" s="195"/>
      <c r="T85" s="197">
        <f>T86+T89+T103+T131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22</v>
      </c>
      <c r="AT85" s="199" t="s">
        <v>74</v>
      </c>
      <c r="AU85" s="199" t="s">
        <v>75</v>
      </c>
      <c r="AY85" s="198" t="s">
        <v>125</v>
      </c>
      <c r="BK85" s="200">
        <f>BK86+BK89+BK103+BK131</f>
        <v>0</v>
      </c>
    </row>
    <row r="86" s="12" customFormat="1" ht="22.8" customHeight="1">
      <c r="A86" s="12"/>
      <c r="B86" s="187"/>
      <c r="C86" s="188"/>
      <c r="D86" s="189" t="s">
        <v>74</v>
      </c>
      <c r="E86" s="201" t="s">
        <v>22</v>
      </c>
      <c r="F86" s="201" t="s">
        <v>126</v>
      </c>
      <c r="G86" s="188"/>
      <c r="H86" s="188"/>
      <c r="I86" s="191"/>
      <c r="J86" s="202">
        <f>BK86</f>
        <v>0</v>
      </c>
      <c r="K86" s="188"/>
      <c r="L86" s="193"/>
      <c r="M86" s="194"/>
      <c r="N86" s="195"/>
      <c r="O86" s="195"/>
      <c r="P86" s="196">
        <f>SUM(P87:P88)</f>
        <v>0</v>
      </c>
      <c r="Q86" s="195"/>
      <c r="R86" s="196">
        <f>SUM(R87:R88)</f>
        <v>0</v>
      </c>
      <c r="S86" s="195"/>
      <c r="T86" s="197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22</v>
      </c>
      <c r="AT86" s="199" t="s">
        <v>74</v>
      </c>
      <c r="AU86" s="199" t="s">
        <v>22</v>
      </c>
      <c r="AY86" s="198" t="s">
        <v>125</v>
      </c>
      <c r="BK86" s="200">
        <f>SUM(BK87:BK88)</f>
        <v>0</v>
      </c>
    </row>
    <row r="87" s="2" customFormat="1" ht="33" customHeight="1">
      <c r="A87" s="37"/>
      <c r="B87" s="38"/>
      <c r="C87" s="203" t="s">
        <v>84</v>
      </c>
      <c r="D87" s="203" t="s">
        <v>127</v>
      </c>
      <c r="E87" s="204" t="s">
        <v>128</v>
      </c>
      <c r="F87" s="205" t="s">
        <v>129</v>
      </c>
      <c r="G87" s="206" t="s">
        <v>130</v>
      </c>
      <c r="H87" s="207">
        <v>9</v>
      </c>
      <c r="I87" s="208"/>
      <c r="J87" s="209">
        <f>ROUND(I87*H87,2)</f>
        <v>0</v>
      </c>
      <c r="K87" s="205" t="s">
        <v>131</v>
      </c>
      <c r="L87" s="43"/>
      <c r="M87" s="210" t="s">
        <v>20</v>
      </c>
      <c r="N87" s="211" t="s">
        <v>46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22</v>
      </c>
      <c r="AT87" s="214" t="s">
        <v>127</v>
      </c>
      <c r="AU87" s="214" t="s">
        <v>84</v>
      </c>
      <c r="AY87" s="16" t="s">
        <v>125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22</v>
      </c>
      <c r="BK87" s="215">
        <f>ROUND(I87*H87,2)</f>
        <v>0</v>
      </c>
      <c r="BL87" s="16" t="s">
        <v>22</v>
      </c>
      <c r="BM87" s="214" t="s">
        <v>132</v>
      </c>
    </row>
    <row r="88" s="2" customFormat="1" ht="24.15" customHeight="1">
      <c r="A88" s="37"/>
      <c r="B88" s="38"/>
      <c r="C88" s="203" t="s">
        <v>139</v>
      </c>
      <c r="D88" s="203" t="s">
        <v>127</v>
      </c>
      <c r="E88" s="204" t="s">
        <v>140</v>
      </c>
      <c r="F88" s="205" t="s">
        <v>141</v>
      </c>
      <c r="G88" s="206" t="s">
        <v>142</v>
      </c>
      <c r="H88" s="207">
        <v>9</v>
      </c>
      <c r="I88" s="208"/>
      <c r="J88" s="209">
        <f>ROUND(I88*H88,2)</f>
        <v>0</v>
      </c>
      <c r="K88" s="205" t="s">
        <v>131</v>
      </c>
      <c r="L88" s="43"/>
      <c r="M88" s="210" t="s">
        <v>20</v>
      </c>
      <c r="N88" s="211" t="s">
        <v>46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143</v>
      </c>
      <c r="AT88" s="214" t="s">
        <v>127</v>
      </c>
      <c r="AU88" s="214" t="s">
        <v>84</v>
      </c>
      <c r="AY88" s="16" t="s">
        <v>125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22</v>
      </c>
      <c r="BK88" s="215">
        <f>ROUND(I88*H88,2)</f>
        <v>0</v>
      </c>
      <c r="BL88" s="16" t="s">
        <v>143</v>
      </c>
      <c r="BM88" s="214" t="s">
        <v>144</v>
      </c>
    </row>
    <row r="89" s="12" customFormat="1" ht="22.8" customHeight="1">
      <c r="A89" s="12"/>
      <c r="B89" s="187"/>
      <c r="C89" s="188"/>
      <c r="D89" s="189" t="s">
        <v>74</v>
      </c>
      <c r="E89" s="201" t="s">
        <v>214</v>
      </c>
      <c r="F89" s="201" t="s">
        <v>215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SUM(P90:P102)</f>
        <v>0</v>
      </c>
      <c r="Q89" s="195"/>
      <c r="R89" s="196">
        <f>SUM(R90:R102)</f>
        <v>0</v>
      </c>
      <c r="S89" s="195"/>
      <c r="T89" s="197">
        <f>SUM(T90:T102)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22</v>
      </c>
      <c r="AT89" s="199" t="s">
        <v>74</v>
      </c>
      <c r="AU89" s="199" t="s">
        <v>22</v>
      </c>
      <c r="AY89" s="198" t="s">
        <v>125</v>
      </c>
      <c r="BK89" s="200">
        <f>SUM(BK90:BK102)</f>
        <v>0</v>
      </c>
    </row>
    <row r="90" s="2" customFormat="1" ht="37.8" customHeight="1">
      <c r="A90" s="37"/>
      <c r="B90" s="38"/>
      <c r="C90" s="203" t="s">
        <v>216</v>
      </c>
      <c r="D90" s="203" t="s">
        <v>127</v>
      </c>
      <c r="E90" s="204" t="s">
        <v>217</v>
      </c>
      <c r="F90" s="205" t="s">
        <v>218</v>
      </c>
      <c r="G90" s="206" t="s">
        <v>142</v>
      </c>
      <c r="H90" s="207">
        <v>9</v>
      </c>
      <c r="I90" s="208"/>
      <c r="J90" s="209">
        <f>ROUND(I90*H90,2)</f>
        <v>0</v>
      </c>
      <c r="K90" s="205" t="s">
        <v>131</v>
      </c>
      <c r="L90" s="43"/>
      <c r="M90" s="210" t="s">
        <v>20</v>
      </c>
      <c r="N90" s="211" t="s">
        <v>46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22</v>
      </c>
      <c r="AT90" s="214" t="s">
        <v>127</v>
      </c>
      <c r="AU90" s="214" t="s">
        <v>84</v>
      </c>
      <c r="AY90" s="16" t="s">
        <v>125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22</v>
      </c>
      <c r="BK90" s="215">
        <f>ROUND(I90*H90,2)</f>
        <v>0</v>
      </c>
      <c r="BL90" s="16" t="s">
        <v>22</v>
      </c>
      <c r="BM90" s="214" t="s">
        <v>219</v>
      </c>
    </row>
    <row r="91" s="2" customFormat="1" ht="16.5" customHeight="1">
      <c r="A91" s="37"/>
      <c r="B91" s="38"/>
      <c r="C91" s="216" t="s">
        <v>220</v>
      </c>
      <c r="D91" s="216" t="s">
        <v>134</v>
      </c>
      <c r="E91" s="217" t="s">
        <v>221</v>
      </c>
      <c r="F91" s="218" t="s">
        <v>222</v>
      </c>
      <c r="G91" s="219" t="s">
        <v>142</v>
      </c>
      <c r="H91" s="220">
        <v>9</v>
      </c>
      <c r="I91" s="221"/>
      <c r="J91" s="222">
        <f>ROUND(I91*H91,2)</f>
        <v>0</v>
      </c>
      <c r="K91" s="218" t="s">
        <v>131</v>
      </c>
      <c r="L91" s="223"/>
      <c r="M91" s="224" t="s">
        <v>20</v>
      </c>
      <c r="N91" s="225" t="s">
        <v>46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168</v>
      </c>
      <c r="AT91" s="214" t="s">
        <v>134</v>
      </c>
      <c r="AU91" s="214" t="s">
        <v>84</v>
      </c>
      <c r="AY91" s="16" t="s">
        <v>125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22</v>
      </c>
      <c r="BK91" s="215">
        <f>ROUND(I91*H91,2)</f>
        <v>0</v>
      </c>
      <c r="BL91" s="16" t="s">
        <v>168</v>
      </c>
      <c r="BM91" s="214" t="s">
        <v>223</v>
      </c>
    </row>
    <row r="92" s="2" customFormat="1" ht="16.5" customHeight="1">
      <c r="A92" s="37"/>
      <c r="B92" s="38"/>
      <c r="C92" s="216" t="s">
        <v>224</v>
      </c>
      <c r="D92" s="216" t="s">
        <v>134</v>
      </c>
      <c r="E92" s="217" t="s">
        <v>225</v>
      </c>
      <c r="F92" s="218" t="s">
        <v>226</v>
      </c>
      <c r="G92" s="219" t="s">
        <v>142</v>
      </c>
      <c r="H92" s="220">
        <v>9</v>
      </c>
      <c r="I92" s="221"/>
      <c r="J92" s="222">
        <f>ROUND(I92*H92,2)</f>
        <v>0</v>
      </c>
      <c r="K92" s="218" t="s">
        <v>131</v>
      </c>
      <c r="L92" s="223"/>
      <c r="M92" s="224" t="s">
        <v>20</v>
      </c>
      <c r="N92" s="225" t="s">
        <v>46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168</v>
      </c>
      <c r="AT92" s="214" t="s">
        <v>134</v>
      </c>
      <c r="AU92" s="214" t="s">
        <v>84</v>
      </c>
      <c r="AY92" s="16" t="s">
        <v>125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22</v>
      </c>
      <c r="BK92" s="215">
        <f>ROUND(I92*H92,2)</f>
        <v>0</v>
      </c>
      <c r="BL92" s="16" t="s">
        <v>168</v>
      </c>
      <c r="BM92" s="214" t="s">
        <v>227</v>
      </c>
    </row>
    <row r="93" s="2" customFormat="1" ht="24.15" customHeight="1">
      <c r="A93" s="37"/>
      <c r="B93" s="38"/>
      <c r="C93" s="203" t="s">
        <v>228</v>
      </c>
      <c r="D93" s="203" t="s">
        <v>127</v>
      </c>
      <c r="E93" s="204" t="s">
        <v>229</v>
      </c>
      <c r="F93" s="205" t="s">
        <v>230</v>
      </c>
      <c r="G93" s="206" t="s">
        <v>142</v>
      </c>
      <c r="H93" s="207">
        <v>9</v>
      </c>
      <c r="I93" s="208"/>
      <c r="J93" s="209">
        <f>ROUND(I93*H93,2)</f>
        <v>0</v>
      </c>
      <c r="K93" s="205" t="s">
        <v>131</v>
      </c>
      <c r="L93" s="43"/>
      <c r="M93" s="210" t="s">
        <v>20</v>
      </c>
      <c r="N93" s="211" t="s">
        <v>46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22</v>
      </c>
      <c r="AT93" s="214" t="s">
        <v>127</v>
      </c>
      <c r="AU93" s="214" t="s">
        <v>84</v>
      </c>
      <c r="AY93" s="16" t="s">
        <v>125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22</v>
      </c>
      <c r="BK93" s="215">
        <f>ROUND(I93*H93,2)</f>
        <v>0</v>
      </c>
      <c r="BL93" s="16" t="s">
        <v>22</v>
      </c>
      <c r="BM93" s="214" t="s">
        <v>231</v>
      </c>
    </row>
    <row r="94" s="2" customFormat="1" ht="16.5" customHeight="1">
      <c r="A94" s="37"/>
      <c r="B94" s="38"/>
      <c r="C94" s="216" t="s">
        <v>232</v>
      </c>
      <c r="D94" s="216" t="s">
        <v>134</v>
      </c>
      <c r="E94" s="217" t="s">
        <v>233</v>
      </c>
      <c r="F94" s="218" t="s">
        <v>234</v>
      </c>
      <c r="G94" s="219" t="s">
        <v>142</v>
      </c>
      <c r="H94" s="220">
        <v>9</v>
      </c>
      <c r="I94" s="221"/>
      <c r="J94" s="222">
        <f>ROUND(I94*H94,2)</f>
        <v>0</v>
      </c>
      <c r="K94" s="218" t="s">
        <v>235</v>
      </c>
      <c r="L94" s="223"/>
      <c r="M94" s="224" t="s">
        <v>20</v>
      </c>
      <c r="N94" s="225" t="s">
        <v>46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84</v>
      </c>
      <c r="AT94" s="214" t="s">
        <v>134</v>
      </c>
      <c r="AU94" s="214" t="s">
        <v>84</v>
      </c>
      <c r="AY94" s="16" t="s">
        <v>125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22</v>
      </c>
      <c r="BK94" s="215">
        <f>ROUND(I94*H94,2)</f>
        <v>0</v>
      </c>
      <c r="BL94" s="16" t="s">
        <v>22</v>
      </c>
      <c r="BM94" s="214" t="s">
        <v>586</v>
      </c>
    </row>
    <row r="95" s="2" customFormat="1" ht="16.5" customHeight="1">
      <c r="A95" s="37"/>
      <c r="B95" s="38"/>
      <c r="C95" s="203" t="s">
        <v>237</v>
      </c>
      <c r="D95" s="203" t="s">
        <v>127</v>
      </c>
      <c r="E95" s="204" t="s">
        <v>238</v>
      </c>
      <c r="F95" s="205" t="s">
        <v>239</v>
      </c>
      <c r="G95" s="206" t="s">
        <v>142</v>
      </c>
      <c r="H95" s="207">
        <v>3</v>
      </c>
      <c r="I95" s="208"/>
      <c r="J95" s="209">
        <f>ROUND(I95*H95,2)</f>
        <v>0</v>
      </c>
      <c r="K95" s="205" t="s">
        <v>131</v>
      </c>
      <c r="L95" s="43"/>
      <c r="M95" s="210" t="s">
        <v>20</v>
      </c>
      <c r="N95" s="211" t="s">
        <v>46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22</v>
      </c>
      <c r="AT95" s="214" t="s">
        <v>127</v>
      </c>
      <c r="AU95" s="214" t="s">
        <v>84</v>
      </c>
      <c r="AY95" s="16" t="s">
        <v>125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22</v>
      </c>
      <c r="BK95" s="215">
        <f>ROUND(I95*H95,2)</f>
        <v>0</v>
      </c>
      <c r="BL95" s="16" t="s">
        <v>22</v>
      </c>
      <c r="BM95" s="214" t="s">
        <v>240</v>
      </c>
    </row>
    <row r="96" s="2" customFormat="1" ht="16.5" customHeight="1">
      <c r="A96" s="37"/>
      <c r="B96" s="38"/>
      <c r="C96" s="203" t="s">
        <v>587</v>
      </c>
      <c r="D96" s="203" t="s">
        <v>127</v>
      </c>
      <c r="E96" s="204" t="s">
        <v>242</v>
      </c>
      <c r="F96" s="205" t="s">
        <v>243</v>
      </c>
      <c r="G96" s="206" t="s">
        <v>142</v>
      </c>
      <c r="H96" s="207">
        <v>3</v>
      </c>
      <c r="I96" s="208"/>
      <c r="J96" s="209">
        <f>ROUND(I96*H96,2)</f>
        <v>0</v>
      </c>
      <c r="K96" s="205" t="s">
        <v>131</v>
      </c>
      <c r="L96" s="43"/>
      <c r="M96" s="210" t="s">
        <v>20</v>
      </c>
      <c r="N96" s="211" t="s">
        <v>46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22</v>
      </c>
      <c r="AT96" s="214" t="s">
        <v>127</v>
      </c>
      <c r="AU96" s="214" t="s">
        <v>84</v>
      </c>
      <c r="AY96" s="16" t="s">
        <v>125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22</v>
      </c>
      <c r="BK96" s="215">
        <f>ROUND(I96*H96,2)</f>
        <v>0</v>
      </c>
      <c r="BL96" s="16" t="s">
        <v>22</v>
      </c>
      <c r="BM96" s="214" t="s">
        <v>588</v>
      </c>
    </row>
    <row r="97" s="2" customFormat="1" ht="16.5" customHeight="1">
      <c r="A97" s="37"/>
      <c r="B97" s="38"/>
      <c r="C97" s="203" t="s">
        <v>589</v>
      </c>
      <c r="D97" s="203" t="s">
        <v>127</v>
      </c>
      <c r="E97" s="204" t="s">
        <v>246</v>
      </c>
      <c r="F97" s="205" t="s">
        <v>247</v>
      </c>
      <c r="G97" s="206" t="s">
        <v>142</v>
      </c>
      <c r="H97" s="207">
        <v>1</v>
      </c>
      <c r="I97" s="208"/>
      <c r="J97" s="209">
        <f>ROUND(I97*H97,2)</f>
        <v>0</v>
      </c>
      <c r="K97" s="205" t="s">
        <v>131</v>
      </c>
      <c r="L97" s="43"/>
      <c r="M97" s="210" t="s">
        <v>20</v>
      </c>
      <c r="N97" s="211" t="s">
        <v>46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22</v>
      </c>
      <c r="AT97" s="214" t="s">
        <v>127</v>
      </c>
      <c r="AU97" s="214" t="s">
        <v>84</v>
      </c>
      <c r="AY97" s="16" t="s">
        <v>125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22</v>
      </c>
      <c r="BK97" s="215">
        <f>ROUND(I97*H97,2)</f>
        <v>0</v>
      </c>
      <c r="BL97" s="16" t="s">
        <v>22</v>
      </c>
      <c r="BM97" s="214" t="s">
        <v>590</v>
      </c>
    </row>
    <row r="98" s="2" customFormat="1" ht="21.75" customHeight="1">
      <c r="A98" s="37"/>
      <c r="B98" s="38"/>
      <c r="C98" s="203" t="s">
        <v>249</v>
      </c>
      <c r="D98" s="203" t="s">
        <v>127</v>
      </c>
      <c r="E98" s="204" t="s">
        <v>250</v>
      </c>
      <c r="F98" s="205" t="s">
        <v>251</v>
      </c>
      <c r="G98" s="206" t="s">
        <v>142</v>
      </c>
      <c r="H98" s="207">
        <v>9</v>
      </c>
      <c r="I98" s="208"/>
      <c r="J98" s="209">
        <f>ROUND(I98*H98,2)</f>
        <v>0</v>
      </c>
      <c r="K98" s="205" t="s">
        <v>131</v>
      </c>
      <c r="L98" s="43"/>
      <c r="M98" s="210" t="s">
        <v>20</v>
      </c>
      <c r="N98" s="211" t="s">
        <v>46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22</v>
      </c>
      <c r="AT98" s="214" t="s">
        <v>127</v>
      </c>
      <c r="AU98" s="214" t="s">
        <v>84</v>
      </c>
      <c r="AY98" s="16" t="s">
        <v>125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22</v>
      </c>
      <c r="BK98" s="215">
        <f>ROUND(I98*H98,2)</f>
        <v>0</v>
      </c>
      <c r="BL98" s="16" t="s">
        <v>22</v>
      </c>
      <c r="BM98" s="214" t="s">
        <v>252</v>
      </c>
    </row>
    <row r="99" s="2" customFormat="1" ht="16.5" customHeight="1">
      <c r="A99" s="37"/>
      <c r="B99" s="38"/>
      <c r="C99" s="216" t="s">
        <v>253</v>
      </c>
      <c r="D99" s="216" t="s">
        <v>134</v>
      </c>
      <c r="E99" s="217" t="s">
        <v>254</v>
      </c>
      <c r="F99" s="218" t="s">
        <v>255</v>
      </c>
      <c r="G99" s="219" t="s">
        <v>142</v>
      </c>
      <c r="H99" s="220">
        <v>9</v>
      </c>
      <c r="I99" s="221"/>
      <c r="J99" s="222">
        <f>ROUND(I99*H99,2)</f>
        <v>0</v>
      </c>
      <c r="K99" s="218" t="s">
        <v>235</v>
      </c>
      <c r="L99" s="223"/>
      <c r="M99" s="224" t="s">
        <v>20</v>
      </c>
      <c r="N99" s="225" t="s">
        <v>46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84</v>
      </c>
      <c r="AT99" s="214" t="s">
        <v>134</v>
      </c>
      <c r="AU99" s="214" t="s">
        <v>84</v>
      </c>
      <c r="AY99" s="16" t="s">
        <v>125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22</v>
      </c>
      <c r="BK99" s="215">
        <f>ROUND(I99*H99,2)</f>
        <v>0</v>
      </c>
      <c r="BL99" s="16" t="s">
        <v>22</v>
      </c>
      <c r="BM99" s="214" t="s">
        <v>591</v>
      </c>
    </row>
    <row r="100" s="2" customFormat="1" ht="16.5" customHeight="1">
      <c r="A100" s="37"/>
      <c r="B100" s="38"/>
      <c r="C100" s="216" t="s">
        <v>257</v>
      </c>
      <c r="D100" s="216" t="s">
        <v>134</v>
      </c>
      <c r="E100" s="217" t="s">
        <v>258</v>
      </c>
      <c r="F100" s="218" t="s">
        <v>259</v>
      </c>
      <c r="G100" s="219" t="s">
        <v>142</v>
      </c>
      <c r="H100" s="220">
        <v>9</v>
      </c>
      <c r="I100" s="221"/>
      <c r="J100" s="222">
        <f>ROUND(I100*H100,2)</f>
        <v>0</v>
      </c>
      <c r="K100" s="218" t="s">
        <v>131</v>
      </c>
      <c r="L100" s="223"/>
      <c r="M100" s="224" t="s">
        <v>20</v>
      </c>
      <c r="N100" s="225" t="s">
        <v>46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84</v>
      </c>
      <c r="AT100" s="214" t="s">
        <v>134</v>
      </c>
      <c r="AU100" s="214" t="s">
        <v>84</v>
      </c>
      <c r="AY100" s="16" t="s">
        <v>125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22</v>
      </c>
      <c r="BK100" s="215">
        <f>ROUND(I100*H100,2)</f>
        <v>0</v>
      </c>
      <c r="BL100" s="16" t="s">
        <v>22</v>
      </c>
      <c r="BM100" s="214" t="s">
        <v>260</v>
      </c>
    </row>
    <row r="101" s="2" customFormat="1" ht="16.5" customHeight="1">
      <c r="A101" s="37"/>
      <c r="B101" s="38"/>
      <c r="C101" s="203" t="s">
        <v>261</v>
      </c>
      <c r="D101" s="203" t="s">
        <v>127</v>
      </c>
      <c r="E101" s="204" t="s">
        <v>262</v>
      </c>
      <c r="F101" s="205" t="s">
        <v>263</v>
      </c>
      <c r="G101" s="206" t="s">
        <v>142</v>
      </c>
      <c r="H101" s="207">
        <v>9</v>
      </c>
      <c r="I101" s="208"/>
      <c r="J101" s="209">
        <f>ROUND(I101*H101,2)</f>
        <v>0</v>
      </c>
      <c r="K101" s="205" t="s">
        <v>131</v>
      </c>
      <c r="L101" s="43"/>
      <c r="M101" s="210" t="s">
        <v>20</v>
      </c>
      <c r="N101" s="211" t="s">
        <v>46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22</v>
      </c>
      <c r="AT101" s="214" t="s">
        <v>127</v>
      </c>
      <c r="AU101" s="214" t="s">
        <v>84</v>
      </c>
      <c r="AY101" s="16" t="s">
        <v>125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22</v>
      </c>
      <c r="BK101" s="215">
        <f>ROUND(I101*H101,2)</f>
        <v>0</v>
      </c>
      <c r="BL101" s="16" t="s">
        <v>22</v>
      </c>
      <c r="BM101" s="214" t="s">
        <v>264</v>
      </c>
    </row>
    <row r="102" s="2" customFormat="1" ht="16.5" customHeight="1">
      <c r="A102" s="37"/>
      <c r="B102" s="38"/>
      <c r="C102" s="216" t="s">
        <v>265</v>
      </c>
      <c r="D102" s="216" t="s">
        <v>134</v>
      </c>
      <c r="E102" s="217" t="s">
        <v>266</v>
      </c>
      <c r="F102" s="218" t="s">
        <v>267</v>
      </c>
      <c r="G102" s="219" t="s">
        <v>142</v>
      </c>
      <c r="H102" s="220">
        <v>9</v>
      </c>
      <c r="I102" s="221"/>
      <c r="J102" s="222">
        <f>ROUND(I102*H102,2)</f>
        <v>0</v>
      </c>
      <c r="K102" s="218" t="s">
        <v>131</v>
      </c>
      <c r="L102" s="223"/>
      <c r="M102" s="224" t="s">
        <v>20</v>
      </c>
      <c r="N102" s="225" t="s">
        <v>46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168</v>
      </c>
      <c r="AT102" s="214" t="s">
        <v>134</v>
      </c>
      <c r="AU102" s="214" t="s">
        <v>84</v>
      </c>
      <c r="AY102" s="16" t="s">
        <v>125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22</v>
      </c>
      <c r="BK102" s="215">
        <f>ROUND(I102*H102,2)</f>
        <v>0</v>
      </c>
      <c r="BL102" s="16" t="s">
        <v>168</v>
      </c>
      <c r="BM102" s="214" t="s">
        <v>268</v>
      </c>
    </row>
    <row r="103" s="12" customFormat="1" ht="22.8" customHeight="1">
      <c r="A103" s="12"/>
      <c r="B103" s="187"/>
      <c r="C103" s="188"/>
      <c r="D103" s="189" t="s">
        <v>74</v>
      </c>
      <c r="E103" s="201" t="s">
        <v>139</v>
      </c>
      <c r="F103" s="201" t="s">
        <v>278</v>
      </c>
      <c r="G103" s="188"/>
      <c r="H103" s="188"/>
      <c r="I103" s="191"/>
      <c r="J103" s="202">
        <f>BK103</f>
        <v>0</v>
      </c>
      <c r="K103" s="188"/>
      <c r="L103" s="193"/>
      <c r="M103" s="194"/>
      <c r="N103" s="195"/>
      <c r="O103" s="195"/>
      <c r="P103" s="196">
        <f>SUM(P104:P130)</f>
        <v>0</v>
      </c>
      <c r="Q103" s="195"/>
      <c r="R103" s="196">
        <f>SUM(R104:R130)</f>
        <v>0</v>
      </c>
      <c r="S103" s="195"/>
      <c r="T103" s="197">
        <f>SUM(T104:T130)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22</v>
      </c>
      <c r="AT103" s="199" t="s">
        <v>74</v>
      </c>
      <c r="AU103" s="199" t="s">
        <v>22</v>
      </c>
      <c r="AY103" s="198" t="s">
        <v>125</v>
      </c>
      <c r="BK103" s="200">
        <f>SUM(BK104:BK130)</f>
        <v>0</v>
      </c>
    </row>
    <row r="104" s="2" customFormat="1" ht="37.8" customHeight="1">
      <c r="A104" s="37"/>
      <c r="B104" s="38"/>
      <c r="C104" s="203" t="s">
        <v>279</v>
      </c>
      <c r="D104" s="203" t="s">
        <v>127</v>
      </c>
      <c r="E104" s="204" t="s">
        <v>280</v>
      </c>
      <c r="F104" s="205" t="s">
        <v>281</v>
      </c>
      <c r="G104" s="206" t="s">
        <v>142</v>
      </c>
      <c r="H104" s="207">
        <v>6</v>
      </c>
      <c r="I104" s="208"/>
      <c r="J104" s="209">
        <f>ROUND(I104*H104,2)</f>
        <v>0</v>
      </c>
      <c r="K104" s="205" t="s">
        <v>131</v>
      </c>
      <c r="L104" s="43"/>
      <c r="M104" s="210" t="s">
        <v>20</v>
      </c>
      <c r="N104" s="211" t="s">
        <v>46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22</v>
      </c>
      <c r="AT104" s="214" t="s">
        <v>127</v>
      </c>
      <c r="AU104" s="214" t="s">
        <v>84</v>
      </c>
      <c r="AY104" s="16" t="s">
        <v>125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22</v>
      </c>
      <c r="BK104" s="215">
        <f>ROUND(I104*H104,2)</f>
        <v>0</v>
      </c>
      <c r="BL104" s="16" t="s">
        <v>22</v>
      </c>
      <c r="BM104" s="214" t="s">
        <v>282</v>
      </c>
    </row>
    <row r="105" s="2" customFormat="1" ht="16.5" customHeight="1">
      <c r="A105" s="37"/>
      <c r="B105" s="38"/>
      <c r="C105" s="216" t="s">
        <v>287</v>
      </c>
      <c r="D105" s="216" t="s">
        <v>134</v>
      </c>
      <c r="E105" s="217" t="s">
        <v>288</v>
      </c>
      <c r="F105" s="218" t="s">
        <v>289</v>
      </c>
      <c r="G105" s="219" t="s">
        <v>142</v>
      </c>
      <c r="H105" s="220">
        <v>3</v>
      </c>
      <c r="I105" s="221"/>
      <c r="J105" s="222">
        <f>ROUND(I105*H105,2)</f>
        <v>0</v>
      </c>
      <c r="K105" s="218" t="s">
        <v>131</v>
      </c>
      <c r="L105" s="223"/>
      <c r="M105" s="224" t="s">
        <v>20</v>
      </c>
      <c r="N105" s="225" t="s">
        <v>46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84</v>
      </c>
      <c r="AT105" s="214" t="s">
        <v>134</v>
      </c>
      <c r="AU105" s="214" t="s">
        <v>84</v>
      </c>
      <c r="AY105" s="16" t="s">
        <v>125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22</v>
      </c>
      <c r="BK105" s="215">
        <f>ROUND(I105*H105,2)</f>
        <v>0</v>
      </c>
      <c r="BL105" s="16" t="s">
        <v>22</v>
      </c>
      <c r="BM105" s="214" t="s">
        <v>290</v>
      </c>
    </row>
    <row r="106" s="2" customFormat="1" ht="16.5" customHeight="1">
      <c r="A106" s="37"/>
      <c r="B106" s="38"/>
      <c r="C106" s="216" t="s">
        <v>291</v>
      </c>
      <c r="D106" s="216" t="s">
        <v>134</v>
      </c>
      <c r="E106" s="217" t="s">
        <v>292</v>
      </c>
      <c r="F106" s="218" t="s">
        <v>293</v>
      </c>
      <c r="G106" s="219" t="s">
        <v>142</v>
      </c>
      <c r="H106" s="220">
        <v>3</v>
      </c>
      <c r="I106" s="221"/>
      <c r="J106" s="222">
        <f>ROUND(I106*H106,2)</f>
        <v>0</v>
      </c>
      <c r="K106" s="218" t="s">
        <v>131</v>
      </c>
      <c r="L106" s="223"/>
      <c r="M106" s="224" t="s">
        <v>20</v>
      </c>
      <c r="N106" s="225" t="s">
        <v>46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84</v>
      </c>
      <c r="AT106" s="214" t="s">
        <v>134</v>
      </c>
      <c r="AU106" s="214" t="s">
        <v>84</v>
      </c>
      <c r="AY106" s="16" t="s">
        <v>125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22</v>
      </c>
      <c r="BK106" s="215">
        <f>ROUND(I106*H106,2)</f>
        <v>0</v>
      </c>
      <c r="BL106" s="16" t="s">
        <v>22</v>
      </c>
      <c r="BM106" s="214" t="s">
        <v>294</v>
      </c>
    </row>
    <row r="107" s="2" customFormat="1" ht="16.5" customHeight="1">
      <c r="A107" s="37"/>
      <c r="B107" s="38"/>
      <c r="C107" s="203" t="s">
        <v>319</v>
      </c>
      <c r="D107" s="203" t="s">
        <v>127</v>
      </c>
      <c r="E107" s="204" t="s">
        <v>320</v>
      </c>
      <c r="F107" s="205" t="s">
        <v>321</v>
      </c>
      <c r="G107" s="206" t="s">
        <v>142</v>
      </c>
      <c r="H107" s="207">
        <v>4</v>
      </c>
      <c r="I107" s="208"/>
      <c r="J107" s="209">
        <f>ROUND(I107*H107,2)</f>
        <v>0</v>
      </c>
      <c r="K107" s="205" t="s">
        <v>131</v>
      </c>
      <c r="L107" s="43"/>
      <c r="M107" s="210" t="s">
        <v>20</v>
      </c>
      <c r="N107" s="211" t="s">
        <v>46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22</v>
      </c>
      <c r="AT107" s="214" t="s">
        <v>127</v>
      </c>
      <c r="AU107" s="214" t="s">
        <v>84</v>
      </c>
      <c r="AY107" s="16" t="s">
        <v>125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22</v>
      </c>
      <c r="BK107" s="215">
        <f>ROUND(I107*H107,2)</f>
        <v>0</v>
      </c>
      <c r="BL107" s="16" t="s">
        <v>22</v>
      </c>
      <c r="BM107" s="214" t="s">
        <v>322</v>
      </c>
    </row>
    <row r="108" s="2" customFormat="1" ht="16.5" customHeight="1">
      <c r="A108" s="37"/>
      <c r="B108" s="38"/>
      <c r="C108" s="216" t="s">
        <v>323</v>
      </c>
      <c r="D108" s="216" t="s">
        <v>134</v>
      </c>
      <c r="E108" s="217" t="s">
        <v>324</v>
      </c>
      <c r="F108" s="218" t="s">
        <v>325</v>
      </c>
      <c r="G108" s="219" t="s">
        <v>142</v>
      </c>
      <c r="H108" s="220">
        <v>2</v>
      </c>
      <c r="I108" s="221"/>
      <c r="J108" s="222">
        <f>ROUND(I108*H108,2)</f>
        <v>0</v>
      </c>
      <c r="K108" s="218" t="s">
        <v>131</v>
      </c>
      <c r="L108" s="223"/>
      <c r="M108" s="224" t="s">
        <v>20</v>
      </c>
      <c r="N108" s="225" t="s">
        <v>46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168</v>
      </c>
      <c r="AT108" s="214" t="s">
        <v>134</v>
      </c>
      <c r="AU108" s="214" t="s">
        <v>84</v>
      </c>
      <c r="AY108" s="16" t="s">
        <v>125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22</v>
      </c>
      <c r="BK108" s="215">
        <f>ROUND(I108*H108,2)</f>
        <v>0</v>
      </c>
      <c r="BL108" s="16" t="s">
        <v>168</v>
      </c>
      <c r="BM108" s="214" t="s">
        <v>326</v>
      </c>
    </row>
    <row r="109" s="2" customFormat="1" ht="16.5" customHeight="1">
      <c r="A109" s="37"/>
      <c r="B109" s="38"/>
      <c r="C109" s="216" t="s">
        <v>327</v>
      </c>
      <c r="D109" s="216" t="s">
        <v>134</v>
      </c>
      <c r="E109" s="217" t="s">
        <v>328</v>
      </c>
      <c r="F109" s="218" t="s">
        <v>329</v>
      </c>
      <c r="G109" s="219" t="s">
        <v>142</v>
      </c>
      <c r="H109" s="220">
        <v>2</v>
      </c>
      <c r="I109" s="221"/>
      <c r="J109" s="222">
        <f>ROUND(I109*H109,2)</f>
        <v>0</v>
      </c>
      <c r="K109" s="218" t="s">
        <v>131</v>
      </c>
      <c r="L109" s="223"/>
      <c r="M109" s="224" t="s">
        <v>20</v>
      </c>
      <c r="N109" s="225" t="s">
        <v>46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84</v>
      </c>
      <c r="AT109" s="214" t="s">
        <v>134</v>
      </c>
      <c r="AU109" s="214" t="s">
        <v>84</v>
      </c>
      <c r="AY109" s="16" t="s">
        <v>125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22</v>
      </c>
      <c r="BK109" s="215">
        <f>ROUND(I109*H109,2)</f>
        <v>0</v>
      </c>
      <c r="BL109" s="16" t="s">
        <v>22</v>
      </c>
      <c r="BM109" s="214" t="s">
        <v>330</v>
      </c>
    </row>
    <row r="110" s="2" customFormat="1" ht="16.5" customHeight="1">
      <c r="A110" s="37"/>
      <c r="B110" s="38"/>
      <c r="C110" s="203" t="s">
        <v>331</v>
      </c>
      <c r="D110" s="203" t="s">
        <v>127</v>
      </c>
      <c r="E110" s="204" t="s">
        <v>332</v>
      </c>
      <c r="F110" s="205" t="s">
        <v>333</v>
      </c>
      <c r="G110" s="206" t="s">
        <v>142</v>
      </c>
      <c r="H110" s="207">
        <v>4</v>
      </c>
      <c r="I110" s="208"/>
      <c r="J110" s="209">
        <f>ROUND(I110*H110,2)</f>
        <v>0</v>
      </c>
      <c r="K110" s="205" t="s">
        <v>131</v>
      </c>
      <c r="L110" s="43"/>
      <c r="M110" s="210" t="s">
        <v>20</v>
      </c>
      <c r="N110" s="211" t="s">
        <v>46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22</v>
      </c>
      <c r="AT110" s="214" t="s">
        <v>127</v>
      </c>
      <c r="AU110" s="214" t="s">
        <v>84</v>
      </c>
      <c r="AY110" s="16" t="s">
        <v>125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22</v>
      </c>
      <c r="BK110" s="215">
        <f>ROUND(I110*H110,2)</f>
        <v>0</v>
      </c>
      <c r="BL110" s="16" t="s">
        <v>22</v>
      </c>
      <c r="BM110" s="214" t="s">
        <v>334</v>
      </c>
    </row>
    <row r="111" s="2" customFormat="1" ht="16.5" customHeight="1">
      <c r="A111" s="37"/>
      <c r="B111" s="38"/>
      <c r="C111" s="216" t="s">
        <v>28</v>
      </c>
      <c r="D111" s="216" t="s">
        <v>134</v>
      </c>
      <c r="E111" s="217" t="s">
        <v>592</v>
      </c>
      <c r="F111" s="218" t="s">
        <v>593</v>
      </c>
      <c r="G111" s="219" t="s">
        <v>142</v>
      </c>
      <c r="H111" s="220">
        <v>2</v>
      </c>
      <c r="I111" s="221"/>
      <c r="J111" s="222">
        <f>ROUND(I111*H111,2)</f>
        <v>0</v>
      </c>
      <c r="K111" s="218" t="s">
        <v>131</v>
      </c>
      <c r="L111" s="223"/>
      <c r="M111" s="224" t="s">
        <v>20</v>
      </c>
      <c r="N111" s="225" t="s">
        <v>46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168</v>
      </c>
      <c r="AT111" s="214" t="s">
        <v>134</v>
      </c>
      <c r="AU111" s="214" t="s">
        <v>84</v>
      </c>
      <c r="AY111" s="16" t="s">
        <v>125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22</v>
      </c>
      <c r="BK111" s="215">
        <f>ROUND(I111*H111,2)</f>
        <v>0</v>
      </c>
      <c r="BL111" s="16" t="s">
        <v>168</v>
      </c>
      <c r="BM111" s="214" t="s">
        <v>594</v>
      </c>
    </row>
    <row r="112" s="2" customFormat="1" ht="16.5" customHeight="1">
      <c r="A112" s="37"/>
      <c r="B112" s="38"/>
      <c r="C112" s="216" t="s">
        <v>595</v>
      </c>
      <c r="D112" s="216" t="s">
        <v>134</v>
      </c>
      <c r="E112" s="217" t="s">
        <v>596</v>
      </c>
      <c r="F112" s="218" t="s">
        <v>597</v>
      </c>
      <c r="G112" s="219" t="s">
        <v>142</v>
      </c>
      <c r="H112" s="220">
        <v>2</v>
      </c>
      <c r="I112" s="221"/>
      <c r="J112" s="222">
        <f>ROUND(I112*H112,2)</f>
        <v>0</v>
      </c>
      <c r="K112" s="218" t="s">
        <v>131</v>
      </c>
      <c r="L112" s="223"/>
      <c r="M112" s="224" t="s">
        <v>20</v>
      </c>
      <c r="N112" s="225" t="s">
        <v>46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84</v>
      </c>
      <c r="AT112" s="214" t="s">
        <v>134</v>
      </c>
      <c r="AU112" s="214" t="s">
        <v>84</v>
      </c>
      <c r="AY112" s="16" t="s">
        <v>125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22</v>
      </c>
      <c r="BK112" s="215">
        <f>ROUND(I112*H112,2)</f>
        <v>0</v>
      </c>
      <c r="BL112" s="16" t="s">
        <v>22</v>
      </c>
      <c r="BM112" s="214" t="s">
        <v>598</v>
      </c>
    </row>
    <row r="113" s="2" customFormat="1" ht="16.5" customHeight="1">
      <c r="A113" s="37"/>
      <c r="B113" s="38"/>
      <c r="C113" s="203" t="s">
        <v>335</v>
      </c>
      <c r="D113" s="203" t="s">
        <v>127</v>
      </c>
      <c r="E113" s="204" t="s">
        <v>336</v>
      </c>
      <c r="F113" s="205" t="s">
        <v>337</v>
      </c>
      <c r="G113" s="206" t="s">
        <v>142</v>
      </c>
      <c r="H113" s="207">
        <v>9</v>
      </c>
      <c r="I113" s="208"/>
      <c r="J113" s="209">
        <f>ROUND(I113*H113,2)</f>
        <v>0</v>
      </c>
      <c r="K113" s="205" t="s">
        <v>131</v>
      </c>
      <c r="L113" s="43"/>
      <c r="M113" s="210" t="s">
        <v>20</v>
      </c>
      <c r="N113" s="211" t="s">
        <v>46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22</v>
      </c>
      <c r="AT113" s="214" t="s">
        <v>127</v>
      </c>
      <c r="AU113" s="214" t="s">
        <v>84</v>
      </c>
      <c r="AY113" s="16" t="s">
        <v>125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22</v>
      </c>
      <c r="BK113" s="215">
        <f>ROUND(I113*H113,2)</f>
        <v>0</v>
      </c>
      <c r="BL113" s="16" t="s">
        <v>22</v>
      </c>
      <c r="BM113" s="214" t="s">
        <v>338</v>
      </c>
    </row>
    <row r="114" s="2" customFormat="1" ht="16.5" customHeight="1">
      <c r="A114" s="37"/>
      <c r="B114" s="38"/>
      <c r="C114" s="216" t="s">
        <v>599</v>
      </c>
      <c r="D114" s="216" t="s">
        <v>134</v>
      </c>
      <c r="E114" s="217" t="s">
        <v>600</v>
      </c>
      <c r="F114" s="218" t="s">
        <v>601</v>
      </c>
      <c r="G114" s="219" t="s">
        <v>142</v>
      </c>
      <c r="H114" s="220">
        <v>5</v>
      </c>
      <c r="I114" s="221"/>
      <c r="J114" s="222">
        <f>ROUND(I114*H114,2)</f>
        <v>0</v>
      </c>
      <c r="K114" s="218" t="s">
        <v>131</v>
      </c>
      <c r="L114" s="223"/>
      <c r="M114" s="224" t="s">
        <v>20</v>
      </c>
      <c r="N114" s="225" t="s">
        <v>46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84</v>
      </c>
      <c r="AT114" s="214" t="s">
        <v>134</v>
      </c>
      <c r="AU114" s="214" t="s">
        <v>84</v>
      </c>
      <c r="AY114" s="16" t="s">
        <v>125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22</v>
      </c>
      <c r="BK114" s="215">
        <f>ROUND(I114*H114,2)</f>
        <v>0</v>
      </c>
      <c r="BL114" s="16" t="s">
        <v>22</v>
      </c>
      <c r="BM114" s="214" t="s">
        <v>602</v>
      </c>
    </row>
    <row r="115" s="2" customFormat="1" ht="16.5" customHeight="1">
      <c r="A115" s="37"/>
      <c r="B115" s="38"/>
      <c r="C115" s="216" t="s">
        <v>603</v>
      </c>
      <c r="D115" s="216" t="s">
        <v>134</v>
      </c>
      <c r="E115" s="217" t="s">
        <v>604</v>
      </c>
      <c r="F115" s="218" t="s">
        <v>605</v>
      </c>
      <c r="G115" s="219" t="s">
        <v>142</v>
      </c>
      <c r="H115" s="220">
        <v>9</v>
      </c>
      <c r="I115" s="221"/>
      <c r="J115" s="222">
        <f>ROUND(I115*H115,2)</f>
        <v>0</v>
      </c>
      <c r="K115" s="218" t="s">
        <v>131</v>
      </c>
      <c r="L115" s="223"/>
      <c r="M115" s="224" t="s">
        <v>20</v>
      </c>
      <c r="N115" s="225" t="s">
        <v>46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84</v>
      </c>
      <c r="AT115" s="214" t="s">
        <v>134</v>
      </c>
      <c r="AU115" s="214" t="s">
        <v>84</v>
      </c>
      <c r="AY115" s="16" t="s">
        <v>125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22</v>
      </c>
      <c r="BK115" s="215">
        <f>ROUND(I115*H115,2)</f>
        <v>0</v>
      </c>
      <c r="BL115" s="16" t="s">
        <v>22</v>
      </c>
      <c r="BM115" s="214" t="s">
        <v>606</v>
      </c>
    </row>
    <row r="116" s="2" customFormat="1" ht="16.5" customHeight="1">
      <c r="A116" s="37"/>
      <c r="B116" s="38"/>
      <c r="C116" s="216" t="s">
        <v>607</v>
      </c>
      <c r="D116" s="216" t="s">
        <v>134</v>
      </c>
      <c r="E116" s="217" t="s">
        <v>608</v>
      </c>
      <c r="F116" s="218" t="s">
        <v>609</v>
      </c>
      <c r="G116" s="219" t="s">
        <v>142</v>
      </c>
      <c r="H116" s="220">
        <v>5</v>
      </c>
      <c r="I116" s="221"/>
      <c r="J116" s="222">
        <f>ROUND(I116*H116,2)</f>
        <v>0</v>
      </c>
      <c r="K116" s="218" t="s">
        <v>131</v>
      </c>
      <c r="L116" s="223"/>
      <c r="M116" s="224" t="s">
        <v>20</v>
      </c>
      <c r="N116" s="225" t="s">
        <v>46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84</v>
      </c>
      <c r="AT116" s="214" t="s">
        <v>134</v>
      </c>
      <c r="AU116" s="214" t="s">
        <v>84</v>
      </c>
      <c r="AY116" s="16" t="s">
        <v>125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22</v>
      </c>
      <c r="BK116" s="215">
        <f>ROUND(I116*H116,2)</f>
        <v>0</v>
      </c>
      <c r="BL116" s="16" t="s">
        <v>22</v>
      </c>
      <c r="BM116" s="214" t="s">
        <v>610</v>
      </c>
    </row>
    <row r="117" s="2" customFormat="1" ht="16.5" customHeight="1">
      <c r="A117" s="37"/>
      <c r="B117" s="38"/>
      <c r="C117" s="216" t="s">
        <v>611</v>
      </c>
      <c r="D117" s="216" t="s">
        <v>134</v>
      </c>
      <c r="E117" s="217" t="s">
        <v>612</v>
      </c>
      <c r="F117" s="218" t="s">
        <v>613</v>
      </c>
      <c r="G117" s="219" t="s">
        <v>142</v>
      </c>
      <c r="H117" s="220">
        <v>4</v>
      </c>
      <c r="I117" s="221"/>
      <c r="J117" s="222">
        <f>ROUND(I117*H117,2)</f>
        <v>0</v>
      </c>
      <c r="K117" s="218" t="s">
        <v>131</v>
      </c>
      <c r="L117" s="223"/>
      <c r="M117" s="224" t="s">
        <v>20</v>
      </c>
      <c r="N117" s="225" t="s">
        <v>46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84</v>
      </c>
      <c r="AT117" s="214" t="s">
        <v>134</v>
      </c>
      <c r="AU117" s="214" t="s">
        <v>84</v>
      </c>
      <c r="AY117" s="16" t="s">
        <v>125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22</v>
      </c>
      <c r="BK117" s="215">
        <f>ROUND(I117*H117,2)</f>
        <v>0</v>
      </c>
      <c r="BL117" s="16" t="s">
        <v>22</v>
      </c>
      <c r="BM117" s="214" t="s">
        <v>614</v>
      </c>
    </row>
    <row r="118" s="2" customFormat="1" ht="16.5" customHeight="1">
      <c r="A118" s="37"/>
      <c r="B118" s="38"/>
      <c r="C118" s="216" t="s">
        <v>615</v>
      </c>
      <c r="D118" s="216" t="s">
        <v>134</v>
      </c>
      <c r="E118" s="217" t="s">
        <v>616</v>
      </c>
      <c r="F118" s="218" t="s">
        <v>617</v>
      </c>
      <c r="G118" s="219" t="s">
        <v>142</v>
      </c>
      <c r="H118" s="220">
        <v>1</v>
      </c>
      <c r="I118" s="221"/>
      <c r="J118" s="222">
        <f>ROUND(I118*H118,2)</f>
        <v>0</v>
      </c>
      <c r="K118" s="218" t="s">
        <v>131</v>
      </c>
      <c r="L118" s="223"/>
      <c r="M118" s="224" t="s">
        <v>20</v>
      </c>
      <c r="N118" s="225" t="s">
        <v>46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84</v>
      </c>
      <c r="AT118" s="214" t="s">
        <v>134</v>
      </c>
      <c r="AU118" s="214" t="s">
        <v>84</v>
      </c>
      <c r="AY118" s="16" t="s">
        <v>125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22</v>
      </c>
      <c r="BK118" s="215">
        <f>ROUND(I118*H118,2)</f>
        <v>0</v>
      </c>
      <c r="BL118" s="16" t="s">
        <v>22</v>
      </c>
      <c r="BM118" s="214" t="s">
        <v>618</v>
      </c>
    </row>
    <row r="119" s="2" customFormat="1" ht="16.5" customHeight="1">
      <c r="A119" s="37"/>
      <c r="B119" s="38"/>
      <c r="C119" s="203" t="s">
        <v>363</v>
      </c>
      <c r="D119" s="203" t="s">
        <v>127</v>
      </c>
      <c r="E119" s="204" t="s">
        <v>364</v>
      </c>
      <c r="F119" s="205" t="s">
        <v>365</v>
      </c>
      <c r="G119" s="206" t="s">
        <v>142</v>
      </c>
      <c r="H119" s="207">
        <v>9</v>
      </c>
      <c r="I119" s="208"/>
      <c r="J119" s="209">
        <f>ROUND(I119*H119,2)</f>
        <v>0</v>
      </c>
      <c r="K119" s="205" t="s">
        <v>131</v>
      </c>
      <c r="L119" s="43"/>
      <c r="M119" s="210" t="s">
        <v>20</v>
      </c>
      <c r="N119" s="211" t="s">
        <v>46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22</v>
      </c>
      <c r="AT119" s="214" t="s">
        <v>127</v>
      </c>
      <c r="AU119" s="214" t="s">
        <v>84</v>
      </c>
      <c r="AY119" s="16" t="s">
        <v>125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22</v>
      </c>
      <c r="BK119" s="215">
        <f>ROUND(I119*H119,2)</f>
        <v>0</v>
      </c>
      <c r="BL119" s="16" t="s">
        <v>22</v>
      </c>
      <c r="BM119" s="214" t="s">
        <v>366</v>
      </c>
    </row>
    <row r="120" s="2" customFormat="1" ht="16.5" customHeight="1">
      <c r="A120" s="37"/>
      <c r="B120" s="38"/>
      <c r="C120" s="216" t="s">
        <v>619</v>
      </c>
      <c r="D120" s="216" t="s">
        <v>134</v>
      </c>
      <c r="E120" s="217" t="s">
        <v>620</v>
      </c>
      <c r="F120" s="218" t="s">
        <v>621</v>
      </c>
      <c r="G120" s="219" t="s">
        <v>142</v>
      </c>
      <c r="H120" s="220">
        <v>9</v>
      </c>
      <c r="I120" s="221"/>
      <c r="J120" s="222">
        <f>ROUND(I120*H120,2)</f>
        <v>0</v>
      </c>
      <c r="K120" s="218" t="s">
        <v>131</v>
      </c>
      <c r="L120" s="223"/>
      <c r="M120" s="224" t="s">
        <v>20</v>
      </c>
      <c r="N120" s="225" t="s">
        <v>46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168</v>
      </c>
      <c r="AT120" s="214" t="s">
        <v>134</v>
      </c>
      <c r="AU120" s="214" t="s">
        <v>84</v>
      </c>
      <c r="AY120" s="16" t="s">
        <v>125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22</v>
      </c>
      <c r="BK120" s="215">
        <f>ROUND(I120*H120,2)</f>
        <v>0</v>
      </c>
      <c r="BL120" s="16" t="s">
        <v>168</v>
      </c>
      <c r="BM120" s="214" t="s">
        <v>622</v>
      </c>
    </row>
    <row r="121" s="2" customFormat="1" ht="16.5" customHeight="1">
      <c r="A121" s="37"/>
      <c r="B121" s="38"/>
      <c r="C121" s="216" t="s">
        <v>623</v>
      </c>
      <c r="D121" s="216" t="s">
        <v>134</v>
      </c>
      <c r="E121" s="217" t="s">
        <v>624</v>
      </c>
      <c r="F121" s="218" t="s">
        <v>625</v>
      </c>
      <c r="G121" s="219" t="s">
        <v>142</v>
      </c>
      <c r="H121" s="220">
        <v>1</v>
      </c>
      <c r="I121" s="221"/>
      <c r="J121" s="222">
        <f>ROUND(I121*H121,2)</f>
        <v>0</v>
      </c>
      <c r="K121" s="218" t="s">
        <v>131</v>
      </c>
      <c r="L121" s="223"/>
      <c r="M121" s="224" t="s">
        <v>20</v>
      </c>
      <c r="N121" s="225" t="s">
        <v>46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84</v>
      </c>
      <c r="AT121" s="214" t="s">
        <v>134</v>
      </c>
      <c r="AU121" s="214" t="s">
        <v>84</v>
      </c>
      <c r="AY121" s="16" t="s">
        <v>125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22</v>
      </c>
      <c r="BK121" s="215">
        <f>ROUND(I121*H121,2)</f>
        <v>0</v>
      </c>
      <c r="BL121" s="16" t="s">
        <v>22</v>
      </c>
      <c r="BM121" s="214" t="s">
        <v>626</v>
      </c>
    </row>
    <row r="122" s="2" customFormat="1" ht="16.5" customHeight="1">
      <c r="A122" s="37"/>
      <c r="B122" s="38"/>
      <c r="C122" s="203" t="s">
        <v>367</v>
      </c>
      <c r="D122" s="203" t="s">
        <v>127</v>
      </c>
      <c r="E122" s="204" t="s">
        <v>368</v>
      </c>
      <c r="F122" s="205" t="s">
        <v>369</v>
      </c>
      <c r="G122" s="206" t="s">
        <v>142</v>
      </c>
      <c r="H122" s="207">
        <v>1</v>
      </c>
      <c r="I122" s="208"/>
      <c r="J122" s="209">
        <f>ROUND(I122*H122,2)</f>
        <v>0</v>
      </c>
      <c r="K122" s="205" t="s">
        <v>131</v>
      </c>
      <c r="L122" s="43"/>
      <c r="M122" s="210" t="s">
        <v>20</v>
      </c>
      <c r="N122" s="211" t="s">
        <v>46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22</v>
      </c>
      <c r="AT122" s="214" t="s">
        <v>127</v>
      </c>
      <c r="AU122" s="214" t="s">
        <v>84</v>
      </c>
      <c r="AY122" s="16" t="s">
        <v>125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22</v>
      </c>
      <c r="BK122" s="215">
        <f>ROUND(I122*H122,2)</f>
        <v>0</v>
      </c>
      <c r="BL122" s="16" t="s">
        <v>22</v>
      </c>
      <c r="BM122" s="214" t="s">
        <v>370</v>
      </c>
    </row>
    <row r="123" s="2" customFormat="1" ht="16.5" customHeight="1">
      <c r="A123" s="37"/>
      <c r="B123" s="38"/>
      <c r="C123" s="216" t="s">
        <v>627</v>
      </c>
      <c r="D123" s="216" t="s">
        <v>134</v>
      </c>
      <c r="E123" s="217" t="s">
        <v>628</v>
      </c>
      <c r="F123" s="218" t="s">
        <v>629</v>
      </c>
      <c r="G123" s="219" t="s">
        <v>142</v>
      </c>
      <c r="H123" s="220">
        <v>1</v>
      </c>
      <c r="I123" s="221"/>
      <c r="J123" s="222">
        <f>ROUND(I123*H123,2)</f>
        <v>0</v>
      </c>
      <c r="K123" s="218" t="s">
        <v>131</v>
      </c>
      <c r="L123" s="223"/>
      <c r="M123" s="224" t="s">
        <v>20</v>
      </c>
      <c r="N123" s="225" t="s">
        <v>46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84</v>
      </c>
      <c r="AT123" s="214" t="s">
        <v>134</v>
      </c>
      <c r="AU123" s="214" t="s">
        <v>84</v>
      </c>
      <c r="AY123" s="16" t="s">
        <v>125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22</v>
      </c>
      <c r="BK123" s="215">
        <f>ROUND(I123*H123,2)</f>
        <v>0</v>
      </c>
      <c r="BL123" s="16" t="s">
        <v>22</v>
      </c>
      <c r="BM123" s="214" t="s">
        <v>630</v>
      </c>
    </row>
    <row r="124" s="2" customFormat="1" ht="16.5" customHeight="1">
      <c r="A124" s="37"/>
      <c r="B124" s="38"/>
      <c r="C124" s="203" t="s">
        <v>631</v>
      </c>
      <c r="D124" s="203" t="s">
        <v>127</v>
      </c>
      <c r="E124" s="204" t="s">
        <v>632</v>
      </c>
      <c r="F124" s="205" t="s">
        <v>633</v>
      </c>
      <c r="G124" s="206" t="s">
        <v>142</v>
      </c>
      <c r="H124" s="207">
        <v>1</v>
      </c>
      <c r="I124" s="208"/>
      <c r="J124" s="209">
        <f>ROUND(I124*H124,2)</f>
        <v>0</v>
      </c>
      <c r="K124" s="205" t="s">
        <v>131</v>
      </c>
      <c r="L124" s="43"/>
      <c r="M124" s="210" t="s">
        <v>20</v>
      </c>
      <c r="N124" s="211" t="s">
        <v>46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22</v>
      </c>
      <c r="AT124" s="214" t="s">
        <v>127</v>
      </c>
      <c r="AU124" s="214" t="s">
        <v>84</v>
      </c>
      <c r="AY124" s="16" t="s">
        <v>125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22</v>
      </c>
      <c r="BK124" s="215">
        <f>ROUND(I124*H124,2)</f>
        <v>0</v>
      </c>
      <c r="BL124" s="16" t="s">
        <v>22</v>
      </c>
      <c r="BM124" s="214" t="s">
        <v>634</v>
      </c>
    </row>
    <row r="125" s="2" customFormat="1" ht="16.5" customHeight="1">
      <c r="A125" s="37"/>
      <c r="B125" s="38"/>
      <c r="C125" s="203" t="s">
        <v>423</v>
      </c>
      <c r="D125" s="203" t="s">
        <v>127</v>
      </c>
      <c r="E125" s="204" t="s">
        <v>424</v>
      </c>
      <c r="F125" s="205" t="s">
        <v>425</v>
      </c>
      <c r="G125" s="206" t="s">
        <v>142</v>
      </c>
      <c r="H125" s="207">
        <v>12</v>
      </c>
      <c r="I125" s="208"/>
      <c r="J125" s="209">
        <f>ROUND(I125*H125,2)</f>
        <v>0</v>
      </c>
      <c r="K125" s="205" t="s">
        <v>131</v>
      </c>
      <c r="L125" s="43"/>
      <c r="M125" s="210" t="s">
        <v>20</v>
      </c>
      <c r="N125" s="211" t="s">
        <v>46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22</v>
      </c>
      <c r="AT125" s="214" t="s">
        <v>127</v>
      </c>
      <c r="AU125" s="214" t="s">
        <v>84</v>
      </c>
      <c r="AY125" s="16" t="s">
        <v>125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22</v>
      </c>
      <c r="BK125" s="215">
        <f>ROUND(I125*H125,2)</f>
        <v>0</v>
      </c>
      <c r="BL125" s="16" t="s">
        <v>22</v>
      </c>
      <c r="BM125" s="214" t="s">
        <v>426</v>
      </c>
    </row>
    <row r="126" s="2" customFormat="1" ht="16.5" customHeight="1">
      <c r="A126" s="37"/>
      <c r="B126" s="38"/>
      <c r="C126" s="216" t="s">
        <v>427</v>
      </c>
      <c r="D126" s="216" t="s">
        <v>134</v>
      </c>
      <c r="E126" s="217" t="s">
        <v>428</v>
      </c>
      <c r="F126" s="218" t="s">
        <v>429</v>
      </c>
      <c r="G126" s="219" t="s">
        <v>142</v>
      </c>
      <c r="H126" s="220">
        <v>12</v>
      </c>
      <c r="I126" s="221"/>
      <c r="J126" s="222">
        <f>ROUND(I126*H126,2)</f>
        <v>0</v>
      </c>
      <c r="K126" s="218" t="s">
        <v>131</v>
      </c>
      <c r="L126" s="223"/>
      <c r="M126" s="224" t="s">
        <v>20</v>
      </c>
      <c r="N126" s="225" t="s">
        <v>46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168</v>
      </c>
      <c r="AT126" s="214" t="s">
        <v>134</v>
      </c>
      <c r="AU126" s="214" t="s">
        <v>84</v>
      </c>
      <c r="AY126" s="16" t="s">
        <v>125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22</v>
      </c>
      <c r="BK126" s="215">
        <f>ROUND(I126*H126,2)</f>
        <v>0</v>
      </c>
      <c r="BL126" s="16" t="s">
        <v>168</v>
      </c>
      <c r="BM126" s="214" t="s">
        <v>430</v>
      </c>
    </row>
    <row r="127" s="2" customFormat="1" ht="16.5" customHeight="1">
      <c r="A127" s="37"/>
      <c r="B127" s="38"/>
      <c r="C127" s="203" t="s">
        <v>635</v>
      </c>
      <c r="D127" s="203" t="s">
        <v>127</v>
      </c>
      <c r="E127" s="204" t="s">
        <v>436</v>
      </c>
      <c r="F127" s="205" t="s">
        <v>437</v>
      </c>
      <c r="G127" s="206" t="s">
        <v>142</v>
      </c>
      <c r="H127" s="207">
        <v>150</v>
      </c>
      <c r="I127" s="208"/>
      <c r="J127" s="209">
        <f>ROUND(I127*H127,2)</f>
        <v>0</v>
      </c>
      <c r="K127" s="205" t="s">
        <v>131</v>
      </c>
      <c r="L127" s="43"/>
      <c r="M127" s="210" t="s">
        <v>20</v>
      </c>
      <c r="N127" s="211" t="s">
        <v>46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22</v>
      </c>
      <c r="AT127" s="214" t="s">
        <v>127</v>
      </c>
      <c r="AU127" s="214" t="s">
        <v>84</v>
      </c>
      <c r="AY127" s="16" t="s">
        <v>125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22</v>
      </c>
      <c r="BK127" s="215">
        <f>ROUND(I127*H127,2)</f>
        <v>0</v>
      </c>
      <c r="BL127" s="16" t="s">
        <v>22</v>
      </c>
      <c r="BM127" s="214" t="s">
        <v>636</v>
      </c>
    </row>
    <row r="128" s="2" customFormat="1" ht="21.75" customHeight="1">
      <c r="A128" s="37"/>
      <c r="B128" s="38"/>
      <c r="C128" s="203" t="s">
        <v>637</v>
      </c>
      <c r="D128" s="203" t="s">
        <v>127</v>
      </c>
      <c r="E128" s="204" t="s">
        <v>440</v>
      </c>
      <c r="F128" s="205" t="s">
        <v>441</v>
      </c>
      <c r="G128" s="206" t="s">
        <v>142</v>
      </c>
      <c r="H128" s="207">
        <v>50</v>
      </c>
      <c r="I128" s="208"/>
      <c r="J128" s="209">
        <f>ROUND(I128*H128,2)</f>
        <v>0</v>
      </c>
      <c r="K128" s="205" t="s">
        <v>235</v>
      </c>
      <c r="L128" s="43"/>
      <c r="M128" s="210" t="s">
        <v>20</v>
      </c>
      <c r="N128" s="211" t="s">
        <v>46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22</v>
      </c>
      <c r="AT128" s="214" t="s">
        <v>127</v>
      </c>
      <c r="AU128" s="214" t="s">
        <v>84</v>
      </c>
      <c r="AY128" s="16" t="s">
        <v>125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22</v>
      </c>
      <c r="BK128" s="215">
        <f>ROUND(I128*H128,2)</f>
        <v>0</v>
      </c>
      <c r="BL128" s="16" t="s">
        <v>22</v>
      </c>
      <c r="BM128" s="214" t="s">
        <v>638</v>
      </c>
    </row>
    <row r="129" s="2" customFormat="1" ht="16.5" customHeight="1">
      <c r="A129" s="37"/>
      <c r="B129" s="38"/>
      <c r="C129" s="216" t="s">
        <v>639</v>
      </c>
      <c r="D129" s="216" t="s">
        <v>134</v>
      </c>
      <c r="E129" s="217" t="s">
        <v>640</v>
      </c>
      <c r="F129" s="218" t="s">
        <v>641</v>
      </c>
      <c r="G129" s="219" t="s">
        <v>137</v>
      </c>
      <c r="H129" s="220">
        <v>100</v>
      </c>
      <c r="I129" s="221"/>
      <c r="J129" s="222">
        <f>ROUND(I129*H129,2)</f>
        <v>0</v>
      </c>
      <c r="K129" s="218" t="s">
        <v>131</v>
      </c>
      <c r="L129" s="223"/>
      <c r="M129" s="224" t="s">
        <v>20</v>
      </c>
      <c r="N129" s="225" t="s">
        <v>46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168</v>
      </c>
      <c r="AT129" s="214" t="s">
        <v>134</v>
      </c>
      <c r="AU129" s="214" t="s">
        <v>84</v>
      </c>
      <c r="AY129" s="16" t="s">
        <v>125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22</v>
      </c>
      <c r="BK129" s="215">
        <f>ROUND(I129*H129,2)</f>
        <v>0</v>
      </c>
      <c r="BL129" s="16" t="s">
        <v>168</v>
      </c>
      <c r="BM129" s="214" t="s">
        <v>642</v>
      </c>
    </row>
    <row r="130" s="2" customFormat="1" ht="16.5" customHeight="1">
      <c r="A130" s="37"/>
      <c r="B130" s="38"/>
      <c r="C130" s="203" t="s">
        <v>527</v>
      </c>
      <c r="D130" s="203" t="s">
        <v>127</v>
      </c>
      <c r="E130" s="204" t="s">
        <v>528</v>
      </c>
      <c r="F130" s="205" t="s">
        <v>529</v>
      </c>
      <c r="G130" s="206" t="s">
        <v>142</v>
      </c>
      <c r="H130" s="207">
        <v>8</v>
      </c>
      <c r="I130" s="208"/>
      <c r="J130" s="209">
        <f>ROUND(I130*H130,2)</f>
        <v>0</v>
      </c>
      <c r="K130" s="205" t="s">
        <v>131</v>
      </c>
      <c r="L130" s="43"/>
      <c r="M130" s="210" t="s">
        <v>20</v>
      </c>
      <c r="N130" s="211" t="s">
        <v>46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22</v>
      </c>
      <c r="AT130" s="214" t="s">
        <v>127</v>
      </c>
      <c r="AU130" s="214" t="s">
        <v>84</v>
      </c>
      <c r="AY130" s="16" t="s">
        <v>125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22</v>
      </c>
      <c r="BK130" s="215">
        <f>ROUND(I130*H130,2)</f>
        <v>0</v>
      </c>
      <c r="BL130" s="16" t="s">
        <v>22</v>
      </c>
      <c r="BM130" s="214" t="s">
        <v>530</v>
      </c>
    </row>
    <row r="131" s="12" customFormat="1" ht="22.8" customHeight="1">
      <c r="A131" s="12"/>
      <c r="B131" s="187"/>
      <c r="C131" s="188"/>
      <c r="D131" s="189" t="s">
        <v>74</v>
      </c>
      <c r="E131" s="201" t="s">
        <v>531</v>
      </c>
      <c r="F131" s="201" t="s">
        <v>532</v>
      </c>
      <c r="G131" s="188"/>
      <c r="H131" s="188"/>
      <c r="I131" s="191"/>
      <c r="J131" s="202">
        <f>BK131</f>
        <v>0</v>
      </c>
      <c r="K131" s="188"/>
      <c r="L131" s="193"/>
      <c r="M131" s="194"/>
      <c r="N131" s="195"/>
      <c r="O131" s="195"/>
      <c r="P131" s="196">
        <f>SUM(P132:P141)</f>
        <v>0</v>
      </c>
      <c r="Q131" s="195"/>
      <c r="R131" s="196">
        <f>SUM(R132:R141)</f>
        <v>0</v>
      </c>
      <c r="S131" s="195"/>
      <c r="T131" s="197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8" t="s">
        <v>214</v>
      </c>
      <c r="AT131" s="199" t="s">
        <v>74</v>
      </c>
      <c r="AU131" s="199" t="s">
        <v>22</v>
      </c>
      <c r="AY131" s="198" t="s">
        <v>125</v>
      </c>
      <c r="BK131" s="200">
        <f>SUM(BK132:BK141)</f>
        <v>0</v>
      </c>
    </row>
    <row r="132" s="2" customFormat="1" ht="37.8" customHeight="1">
      <c r="A132" s="37"/>
      <c r="B132" s="38"/>
      <c r="C132" s="203" t="s">
        <v>533</v>
      </c>
      <c r="D132" s="203" t="s">
        <v>127</v>
      </c>
      <c r="E132" s="204" t="s">
        <v>643</v>
      </c>
      <c r="F132" s="205" t="s">
        <v>534</v>
      </c>
      <c r="G132" s="206" t="s">
        <v>142</v>
      </c>
      <c r="H132" s="207">
        <v>1</v>
      </c>
      <c r="I132" s="208"/>
      <c r="J132" s="209">
        <f>ROUND(I132*H132,2)</f>
        <v>0</v>
      </c>
      <c r="K132" s="205" t="s">
        <v>131</v>
      </c>
      <c r="L132" s="43"/>
      <c r="M132" s="210" t="s">
        <v>20</v>
      </c>
      <c r="N132" s="211" t="s">
        <v>46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22</v>
      </c>
      <c r="AT132" s="214" t="s">
        <v>127</v>
      </c>
      <c r="AU132" s="214" t="s">
        <v>84</v>
      </c>
      <c r="AY132" s="16" t="s">
        <v>125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22</v>
      </c>
      <c r="BK132" s="215">
        <f>ROUND(I132*H132,2)</f>
        <v>0</v>
      </c>
      <c r="BL132" s="16" t="s">
        <v>22</v>
      </c>
      <c r="BM132" s="214" t="s">
        <v>535</v>
      </c>
    </row>
    <row r="133" s="2" customFormat="1" ht="33" customHeight="1">
      <c r="A133" s="37"/>
      <c r="B133" s="38"/>
      <c r="C133" s="203" t="s">
        <v>536</v>
      </c>
      <c r="D133" s="203" t="s">
        <v>127</v>
      </c>
      <c r="E133" s="204" t="s">
        <v>537</v>
      </c>
      <c r="F133" s="205" t="s">
        <v>538</v>
      </c>
      <c r="G133" s="206" t="s">
        <v>142</v>
      </c>
      <c r="H133" s="207">
        <v>1</v>
      </c>
      <c r="I133" s="208"/>
      <c r="J133" s="209">
        <f>ROUND(I133*H133,2)</f>
        <v>0</v>
      </c>
      <c r="K133" s="205" t="s">
        <v>131</v>
      </c>
      <c r="L133" s="43"/>
      <c r="M133" s="210" t="s">
        <v>20</v>
      </c>
      <c r="N133" s="211" t="s">
        <v>46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22</v>
      </c>
      <c r="AT133" s="214" t="s">
        <v>127</v>
      </c>
      <c r="AU133" s="214" t="s">
        <v>84</v>
      </c>
      <c r="AY133" s="16" t="s">
        <v>125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22</v>
      </c>
      <c r="BK133" s="215">
        <f>ROUND(I133*H133,2)</f>
        <v>0</v>
      </c>
      <c r="BL133" s="16" t="s">
        <v>22</v>
      </c>
      <c r="BM133" s="214" t="s">
        <v>539</v>
      </c>
    </row>
    <row r="134" s="2" customFormat="1" ht="24.15" customHeight="1">
      <c r="A134" s="37"/>
      <c r="B134" s="38"/>
      <c r="C134" s="203" t="s">
        <v>540</v>
      </c>
      <c r="D134" s="203" t="s">
        <v>127</v>
      </c>
      <c r="E134" s="204" t="s">
        <v>541</v>
      </c>
      <c r="F134" s="205" t="s">
        <v>542</v>
      </c>
      <c r="G134" s="206" t="s">
        <v>543</v>
      </c>
      <c r="H134" s="207">
        <v>60</v>
      </c>
      <c r="I134" s="208"/>
      <c r="J134" s="209">
        <f>ROUND(I134*H134,2)</f>
        <v>0</v>
      </c>
      <c r="K134" s="205" t="s">
        <v>131</v>
      </c>
      <c r="L134" s="43"/>
      <c r="M134" s="210" t="s">
        <v>20</v>
      </c>
      <c r="N134" s="211" t="s">
        <v>46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22</v>
      </c>
      <c r="AT134" s="214" t="s">
        <v>127</v>
      </c>
      <c r="AU134" s="214" t="s">
        <v>84</v>
      </c>
      <c r="AY134" s="16" t="s">
        <v>125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22</v>
      </c>
      <c r="BK134" s="215">
        <f>ROUND(I134*H134,2)</f>
        <v>0</v>
      </c>
      <c r="BL134" s="16" t="s">
        <v>22</v>
      </c>
      <c r="BM134" s="214" t="s">
        <v>544</v>
      </c>
    </row>
    <row r="135" s="2" customFormat="1" ht="24.15" customHeight="1">
      <c r="A135" s="37"/>
      <c r="B135" s="38"/>
      <c r="C135" s="203" t="s">
        <v>545</v>
      </c>
      <c r="D135" s="203" t="s">
        <v>127</v>
      </c>
      <c r="E135" s="204" t="s">
        <v>546</v>
      </c>
      <c r="F135" s="205" t="s">
        <v>547</v>
      </c>
      <c r="G135" s="206" t="s">
        <v>543</v>
      </c>
      <c r="H135" s="207">
        <v>16</v>
      </c>
      <c r="I135" s="208"/>
      <c r="J135" s="209">
        <f>ROUND(I135*H135,2)</f>
        <v>0</v>
      </c>
      <c r="K135" s="205" t="s">
        <v>131</v>
      </c>
      <c r="L135" s="43"/>
      <c r="M135" s="210" t="s">
        <v>20</v>
      </c>
      <c r="N135" s="211" t="s">
        <v>46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22</v>
      </c>
      <c r="AT135" s="214" t="s">
        <v>127</v>
      </c>
      <c r="AU135" s="214" t="s">
        <v>84</v>
      </c>
      <c r="AY135" s="16" t="s">
        <v>125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22</v>
      </c>
      <c r="BK135" s="215">
        <f>ROUND(I135*H135,2)</f>
        <v>0</v>
      </c>
      <c r="BL135" s="16" t="s">
        <v>22</v>
      </c>
      <c r="BM135" s="214" t="s">
        <v>548</v>
      </c>
    </row>
    <row r="136" s="2" customFormat="1" ht="21.75" customHeight="1">
      <c r="A136" s="37"/>
      <c r="B136" s="38"/>
      <c r="C136" s="203" t="s">
        <v>549</v>
      </c>
      <c r="D136" s="203" t="s">
        <v>127</v>
      </c>
      <c r="E136" s="204" t="s">
        <v>550</v>
      </c>
      <c r="F136" s="205" t="s">
        <v>551</v>
      </c>
      <c r="G136" s="206" t="s">
        <v>543</v>
      </c>
      <c r="H136" s="207">
        <v>40</v>
      </c>
      <c r="I136" s="208"/>
      <c r="J136" s="209">
        <f>ROUND(I136*H136,2)</f>
        <v>0</v>
      </c>
      <c r="K136" s="205" t="s">
        <v>131</v>
      </c>
      <c r="L136" s="43"/>
      <c r="M136" s="210" t="s">
        <v>20</v>
      </c>
      <c r="N136" s="211" t="s">
        <v>46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22</v>
      </c>
      <c r="AT136" s="214" t="s">
        <v>127</v>
      </c>
      <c r="AU136" s="214" t="s">
        <v>84</v>
      </c>
      <c r="AY136" s="16" t="s">
        <v>125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22</v>
      </c>
      <c r="BK136" s="215">
        <f>ROUND(I136*H136,2)</f>
        <v>0</v>
      </c>
      <c r="BL136" s="16" t="s">
        <v>22</v>
      </c>
      <c r="BM136" s="214" t="s">
        <v>552</v>
      </c>
    </row>
    <row r="137" s="2" customFormat="1" ht="24.15" customHeight="1">
      <c r="A137" s="37"/>
      <c r="B137" s="38"/>
      <c r="C137" s="203" t="s">
        <v>553</v>
      </c>
      <c r="D137" s="203" t="s">
        <v>127</v>
      </c>
      <c r="E137" s="204" t="s">
        <v>554</v>
      </c>
      <c r="F137" s="205" t="s">
        <v>555</v>
      </c>
      <c r="G137" s="206" t="s">
        <v>142</v>
      </c>
      <c r="H137" s="207">
        <v>1</v>
      </c>
      <c r="I137" s="208"/>
      <c r="J137" s="209">
        <f>ROUND(I137*H137,2)</f>
        <v>0</v>
      </c>
      <c r="K137" s="205" t="s">
        <v>131</v>
      </c>
      <c r="L137" s="43"/>
      <c r="M137" s="210" t="s">
        <v>20</v>
      </c>
      <c r="N137" s="211" t="s">
        <v>46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22</v>
      </c>
      <c r="AT137" s="214" t="s">
        <v>127</v>
      </c>
      <c r="AU137" s="214" t="s">
        <v>84</v>
      </c>
      <c r="AY137" s="16" t="s">
        <v>125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22</v>
      </c>
      <c r="BK137" s="215">
        <f>ROUND(I137*H137,2)</f>
        <v>0</v>
      </c>
      <c r="BL137" s="16" t="s">
        <v>22</v>
      </c>
      <c r="BM137" s="214" t="s">
        <v>556</v>
      </c>
    </row>
    <row r="138" s="2" customFormat="1" ht="62.7" customHeight="1">
      <c r="A138" s="37"/>
      <c r="B138" s="38"/>
      <c r="C138" s="203" t="s">
        <v>565</v>
      </c>
      <c r="D138" s="203" t="s">
        <v>127</v>
      </c>
      <c r="E138" s="204" t="s">
        <v>566</v>
      </c>
      <c r="F138" s="205" t="s">
        <v>567</v>
      </c>
      <c r="G138" s="206" t="s">
        <v>142</v>
      </c>
      <c r="H138" s="207">
        <v>6</v>
      </c>
      <c r="I138" s="208"/>
      <c r="J138" s="209">
        <f>ROUND(I138*H138,2)</f>
        <v>0</v>
      </c>
      <c r="K138" s="205" t="s">
        <v>131</v>
      </c>
      <c r="L138" s="43"/>
      <c r="M138" s="210" t="s">
        <v>20</v>
      </c>
      <c r="N138" s="211" t="s">
        <v>46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22</v>
      </c>
      <c r="AT138" s="214" t="s">
        <v>127</v>
      </c>
      <c r="AU138" s="214" t="s">
        <v>84</v>
      </c>
      <c r="AY138" s="16" t="s">
        <v>125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22</v>
      </c>
      <c r="BK138" s="215">
        <f>ROUND(I138*H138,2)</f>
        <v>0</v>
      </c>
      <c r="BL138" s="16" t="s">
        <v>22</v>
      </c>
      <c r="BM138" s="214" t="s">
        <v>568</v>
      </c>
    </row>
    <row r="139" s="2" customFormat="1" ht="24.15" customHeight="1">
      <c r="A139" s="37"/>
      <c r="B139" s="38"/>
      <c r="C139" s="203" t="s">
        <v>569</v>
      </c>
      <c r="D139" s="203" t="s">
        <v>127</v>
      </c>
      <c r="E139" s="204" t="s">
        <v>570</v>
      </c>
      <c r="F139" s="205" t="s">
        <v>571</v>
      </c>
      <c r="G139" s="206" t="s">
        <v>142</v>
      </c>
      <c r="H139" s="207">
        <v>6</v>
      </c>
      <c r="I139" s="208"/>
      <c r="J139" s="209">
        <f>ROUND(I139*H139,2)</f>
        <v>0</v>
      </c>
      <c r="K139" s="205" t="s">
        <v>131</v>
      </c>
      <c r="L139" s="43"/>
      <c r="M139" s="210" t="s">
        <v>20</v>
      </c>
      <c r="N139" s="211" t="s">
        <v>46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22</v>
      </c>
      <c r="AT139" s="214" t="s">
        <v>127</v>
      </c>
      <c r="AU139" s="214" t="s">
        <v>84</v>
      </c>
      <c r="AY139" s="16" t="s">
        <v>125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22</v>
      </c>
      <c r="BK139" s="215">
        <f>ROUND(I139*H139,2)</f>
        <v>0</v>
      </c>
      <c r="BL139" s="16" t="s">
        <v>22</v>
      </c>
      <c r="BM139" s="214" t="s">
        <v>572</v>
      </c>
    </row>
    <row r="140" s="2" customFormat="1" ht="16.5" customHeight="1">
      <c r="A140" s="37"/>
      <c r="B140" s="38"/>
      <c r="C140" s="203" t="s">
        <v>577</v>
      </c>
      <c r="D140" s="203" t="s">
        <v>127</v>
      </c>
      <c r="E140" s="204" t="s">
        <v>578</v>
      </c>
      <c r="F140" s="205" t="s">
        <v>579</v>
      </c>
      <c r="G140" s="206" t="s">
        <v>543</v>
      </c>
      <c r="H140" s="207">
        <v>20</v>
      </c>
      <c r="I140" s="208"/>
      <c r="J140" s="209">
        <f>ROUND(I140*H140,2)</f>
        <v>0</v>
      </c>
      <c r="K140" s="205" t="s">
        <v>131</v>
      </c>
      <c r="L140" s="43"/>
      <c r="M140" s="210" t="s">
        <v>20</v>
      </c>
      <c r="N140" s="211" t="s">
        <v>46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22</v>
      </c>
      <c r="AT140" s="214" t="s">
        <v>127</v>
      </c>
      <c r="AU140" s="214" t="s">
        <v>84</v>
      </c>
      <c r="AY140" s="16" t="s">
        <v>125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22</v>
      </c>
      <c r="BK140" s="215">
        <f>ROUND(I140*H140,2)</f>
        <v>0</v>
      </c>
      <c r="BL140" s="16" t="s">
        <v>22</v>
      </c>
      <c r="BM140" s="214" t="s">
        <v>580</v>
      </c>
    </row>
    <row r="141" s="2" customFormat="1" ht="37.8" customHeight="1">
      <c r="A141" s="37"/>
      <c r="B141" s="38"/>
      <c r="C141" s="203" t="s">
        <v>644</v>
      </c>
      <c r="D141" s="203" t="s">
        <v>127</v>
      </c>
      <c r="E141" s="204" t="s">
        <v>645</v>
      </c>
      <c r="F141" s="205" t="s">
        <v>646</v>
      </c>
      <c r="G141" s="206" t="s">
        <v>142</v>
      </c>
      <c r="H141" s="207">
        <v>1</v>
      </c>
      <c r="I141" s="208"/>
      <c r="J141" s="209">
        <f>ROUND(I141*H141,2)</f>
        <v>0</v>
      </c>
      <c r="K141" s="205" t="s">
        <v>131</v>
      </c>
      <c r="L141" s="43"/>
      <c r="M141" s="226" t="s">
        <v>20</v>
      </c>
      <c r="N141" s="227" t="s">
        <v>46</v>
      </c>
      <c r="O141" s="228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22</v>
      </c>
      <c r="AT141" s="214" t="s">
        <v>127</v>
      </c>
      <c r="AU141" s="214" t="s">
        <v>84</v>
      </c>
      <c r="AY141" s="16" t="s">
        <v>125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22</v>
      </c>
      <c r="BK141" s="215">
        <f>ROUND(I141*H141,2)</f>
        <v>0</v>
      </c>
      <c r="BL141" s="16" t="s">
        <v>22</v>
      </c>
      <c r="BM141" s="214" t="s">
        <v>647</v>
      </c>
    </row>
    <row r="142" s="2" customFormat="1" ht="6.96" customHeight="1">
      <c r="A142" s="37"/>
      <c r="B142" s="58"/>
      <c r="C142" s="59"/>
      <c r="D142" s="59"/>
      <c r="E142" s="59"/>
      <c r="F142" s="59"/>
      <c r="G142" s="59"/>
      <c r="H142" s="59"/>
      <c r="I142" s="59"/>
      <c r="J142" s="59"/>
      <c r="K142" s="59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kHfoB1o3tOSyQKzR3KQJS9Iwbt2FOPpuz1b96nEyeDohZY15kmAbVJIoQ+6pz593nlz8cazeMGuBQsw/C84RlA==" hashValue="cMUoBHM3HvThBLORgiRuayXAqZ/UEHRcKVeXhdAniAkdqBxRSGoM0c1jfgy+skhruCpE07EIxkM4ZcE+uQAUMQ==" algorithmName="SHA-512" password="CC35"/>
  <autoFilter ref="C83:K14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Oprava kabelizace a náhrada KO počítači náprav Příkazy - Řepčín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648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19</v>
      </c>
      <c r="E11" s="37"/>
      <c r="F11" s="135" t="s">
        <v>20</v>
      </c>
      <c r="G11" s="37"/>
      <c r="H11" s="37"/>
      <c r="I11" s="131" t="s">
        <v>21</v>
      </c>
      <c r="J11" s="135" t="s">
        <v>20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23</v>
      </c>
      <c r="E12" s="37"/>
      <c r="F12" s="135" t="s">
        <v>24</v>
      </c>
      <c r="G12" s="37"/>
      <c r="H12" s="37"/>
      <c r="I12" s="131" t="s">
        <v>25</v>
      </c>
      <c r="J12" s="136" t="str">
        <f>'Rekapitulace stavby'!AN8</f>
        <v>4. 8. 2021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29</v>
      </c>
      <c r="E14" s="37"/>
      <c r="F14" s="37"/>
      <c r="G14" s="37"/>
      <c r="H14" s="37"/>
      <c r="I14" s="131" t="s">
        <v>30</v>
      </c>
      <c r="J14" s="135" t="s">
        <v>20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31</v>
      </c>
      <c r="F15" s="37"/>
      <c r="G15" s="37"/>
      <c r="H15" s="37"/>
      <c r="I15" s="131" t="s">
        <v>32</v>
      </c>
      <c r="J15" s="135" t="s">
        <v>20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33</v>
      </c>
      <c r="E17" s="37"/>
      <c r="F17" s="37"/>
      <c r="G17" s="37"/>
      <c r="H17" s="37"/>
      <c r="I17" s="131" t="s">
        <v>30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32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35</v>
      </c>
      <c r="E20" s="37"/>
      <c r="F20" s="37"/>
      <c r="G20" s="37"/>
      <c r="H20" s="37"/>
      <c r="I20" s="131" t="s">
        <v>30</v>
      </c>
      <c r="J20" s="135" t="s">
        <v>20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36</v>
      </c>
      <c r="F21" s="37"/>
      <c r="G21" s="37"/>
      <c r="H21" s="37"/>
      <c r="I21" s="131" t="s">
        <v>32</v>
      </c>
      <c r="J21" s="135" t="s">
        <v>20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30</v>
      </c>
      <c r="J23" s="135" t="s">
        <v>20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97</v>
      </c>
      <c r="F24" s="37"/>
      <c r="G24" s="37"/>
      <c r="H24" s="37"/>
      <c r="I24" s="131" t="s">
        <v>32</v>
      </c>
      <c r="J24" s="135" t="s">
        <v>20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23.25" customHeight="1">
      <c r="A27" s="137"/>
      <c r="B27" s="138"/>
      <c r="C27" s="137"/>
      <c r="D27" s="137"/>
      <c r="E27" s="139" t="s">
        <v>98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ROUND((SUM(BE86:BE194)),  2)</f>
        <v>0</v>
      </c>
      <c r="G33" s="37"/>
      <c r="H33" s="37"/>
      <c r="I33" s="147">
        <v>0.20999999999999999</v>
      </c>
      <c r="J33" s="146">
        <f>ROUND(((SUM(BE86:BE194))*I33),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ROUND((SUM(BF86:BF194)),  2)</f>
        <v>0</v>
      </c>
      <c r="G34" s="37"/>
      <c r="H34" s="37"/>
      <c r="I34" s="147">
        <v>0.14999999999999999</v>
      </c>
      <c r="J34" s="146">
        <f>ROUND(((SUM(BF86:BF194))*I34),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ROUND((SUM(BG86:BG194)),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ROUND((SUM(BH86:BH194)),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ROUND((SUM(BI86:BI194)),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kabelizace a náhrada KO počítači náprav Příkazy - Řepčín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03 - Náhrada KO za PN v ŽST. Příkazy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23</v>
      </c>
      <c r="D52" s="39"/>
      <c r="E52" s="39"/>
      <c r="F52" s="26" t="str">
        <f>F12</f>
        <v>Olomouc</v>
      </c>
      <c r="G52" s="39"/>
      <c r="H52" s="39"/>
      <c r="I52" s="31" t="s">
        <v>25</v>
      </c>
      <c r="J52" s="71" t="str">
        <f>IF(J12="","",J12)</f>
        <v>4. 8. 2021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29</v>
      </c>
      <c r="D54" s="39"/>
      <c r="E54" s="39"/>
      <c r="F54" s="26" t="str">
        <f>E15</f>
        <v>Správa železnic, s.o. - OŘ Olomouc</v>
      </c>
      <c r="G54" s="39"/>
      <c r="H54" s="39"/>
      <c r="I54" s="31" t="s">
        <v>35</v>
      </c>
      <c r="J54" s="35" t="str">
        <f>E21</f>
        <v>SB projekt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33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Tomáš Brhel, SB projekt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105</v>
      </c>
      <c r="E62" s="173"/>
      <c r="F62" s="173"/>
      <c r="G62" s="173"/>
      <c r="H62" s="173"/>
      <c r="I62" s="173"/>
      <c r="J62" s="174">
        <f>J103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J111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107</v>
      </c>
      <c r="E64" s="173"/>
      <c r="F64" s="173"/>
      <c r="G64" s="173"/>
      <c r="H64" s="173"/>
      <c r="I64" s="173"/>
      <c r="J64" s="174">
        <f>J132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108</v>
      </c>
      <c r="E65" s="173"/>
      <c r="F65" s="173"/>
      <c r="G65" s="173"/>
      <c r="H65" s="173"/>
      <c r="I65" s="173"/>
      <c r="J65" s="174">
        <f>J154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109</v>
      </c>
      <c r="E66" s="173"/>
      <c r="F66" s="173"/>
      <c r="G66" s="173"/>
      <c r="H66" s="173"/>
      <c r="I66" s="173"/>
      <c r="J66" s="174">
        <f>J181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110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Oprava kabelizace a náhrada KO počítači náprav Příkazy - Řepčín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95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PS 03 - Náhrada KO za PN v ŽST. Příkazy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23</v>
      </c>
      <c r="D80" s="39"/>
      <c r="E80" s="39"/>
      <c r="F80" s="26" t="str">
        <f>F12</f>
        <v>Olomouc</v>
      </c>
      <c r="G80" s="39"/>
      <c r="H80" s="39"/>
      <c r="I80" s="31" t="s">
        <v>25</v>
      </c>
      <c r="J80" s="71" t="str">
        <f>IF(J12="","",J12)</f>
        <v>4. 8. 2021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E15</f>
        <v>Správa železnic, s.o. - OŘ Olomouc</v>
      </c>
      <c r="G82" s="39"/>
      <c r="H82" s="39"/>
      <c r="I82" s="31" t="s">
        <v>35</v>
      </c>
      <c r="J82" s="35" t="str">
        <f>E21</f>
        <v>SB projekt s.r.o.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33</v>
      </c>
      <c r="D83" s="39"/>
      <c r="E83" s="39"/>
      <c r="F83" s="26" t="str">
        <f>IF(E18="","",E18)</f>
        <v>Vyplň údaj</v>
      </c>
      <c r="G83" s="39"/>
      <c r="H83" s="39"/>
      <c r="I83" s="31" t="s">
        <v>38</v>
      </c>
      <c r="J83" s="35" t="str">
        <f>E24</f>
        <v>Tomáš Brhel, SB projekt s.r.o.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111</v>
      </c>
      <c r="D85" s="179" t="s">
        <v>60</v>
      </c>
      <c r="E85" s="179" t="s">
        <v>56</v>
      </c>
      <c r="F85" s="179" t="s">
        <v>57</v>
      </c>
      <c r="G85" s="179" t="s">
        <v>112</v>
      </c>
      <c r="H85" s="179" t="s">
        <v>113</v>
      </c>
      <c r="I85" s="179" t="s">
        <v>114</v>
      </c>
      <c r="J85" s="179" t="s">
        <v>101</v>
      </c>
      <c r="K85" s="180" t="s">
        <v>115</v>
      </c>
      <c r="L85" s="181"/>
      <c r="M85" s="91" t="s">
        <v>20</v>
      </c>
      <c r="N85" s="92" t="s">
        <v>45</v>
      </c>
      <c r="O85" s="92" t="s">
        <v>116</v>
      </c>
      <c r="P85" s="92" t="s">
        <v>117</v>
      </c>
      <c r="Q85" s="92" t="s">
        <v>118</v>
      </c>
      <c r="R85" s="92" t="s">
        <v>119</v>
      </c>
      <c r="S85" s="92" t="s">
        <v>120</v>
      </c>
      <c r="T85" s="93" t="s">
        <v>121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122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</f>
        <v>0</v>
      </c>
      <c r="Q86" s="95"/>
      <c r="R86" s="184">
        <f>R87</f>
        <v>0.112</v>
      </c>
      <c r="S86" s="95"/>
      <c r="T86" s="185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74</v>
      </c>
      <c r="AU86" s="16" t="s">
        <v>102</v>
      </c>
      <c r="BK86" s="186">
        <f>BK87</f>
        <v>0</v>
      </c>
    </row>
    <row r="87" s="12" customFormat="1" ht="25.92" customHeight="1">
      <c r="A87" s="12"/>
      <c r="B87" s="187"/>
      <c r="C87" s="188"/>
      <c r="D87" s="189" t="s">
        <v>74</v>
      </c>
      <c r="E87" s="190" t="s">
        <v>123</v>
      </c>
      <c r="F87" s="190" t="s">
        <v>124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P88+P103+P111+P132+P154+P181</f>
        <v>0</v>
      </c>
      <c r="Q87" s="195"/>
      <c r="R87" s="196">
        <f>R88+R103+R111+R132+R154+R181</f>
        <v>0.112</v>
      </c>
      <c r="S87" s="195"/>
      <c r="T87" s="197">
        <f>T88+T103+T111+T132+T154+T181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22</v>
      </c>
      <c r="AT87" s="199" t="s">
        <v>74</v>
      </c>
      <c r="AU87" s="199" t="s">
        <v>75</v>
      </c>
      <c r="AY87" s="198" t="s">
        <v>125</v>
      </c>
      <c r="BK87" s="200">
        <f>BK88+BK103+BK111+BK132+BK154+BK181</f>
        <v>0</v>
      </c>
    </row>
    <row r="88" s="12" customFormat="1" ht="22.8" customHeight="1">
      <c r="A88" s="12"/>
      <c r="B88" s="187"/>
      <c r="C88" s="188"/>
      <c r="D88" s="189" t="s">
        <v>74</v>
      </c>
      <c r="E88" s="201" t="s">
        <v>22</v>
      </c>
      <c r="F88" s="201" t="s">
        <v>126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SUM(P89:P102)</f>
        <v>0</v>
      </c>
      <c r="Q88" s="195"/>
      <c r="R88" s="196">
        <f>SUM(R89:R102)</f>
        <v>0</v>
      </c>
      <c r="S88" s="195"/>
      <c r="T88" s="197">
        <f>SUM(T89:T102)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22</v>
      </c>
      <c r="AT88" s="199" t="s">
        <v>74</v>
      </c>
      <c r="AU88" s="199" t="s">
        <v>22</v>
      </c>
      <c r="AY88" s="198" t="s">
        <v>125</v>
      </c>
      <c r="BK88" s="200">
        <f>SUM(BK89:BK102)</f>
        <v>0</v>
      </c>
    </row>
    <row r="89" s="2" customFormat="1" ht="37.8" customHeight="1">
      <c r="A89" s="37"/>
      <c r="B89" s="38"/>
      <c r="C89" s="203" t="s">
        <v>22</v>
      </c>
      <c r="D89" s="203" t="s">
        <v>127</v>
      </c>
      <c r="E89" s="204" t="s">
        <v>649</v>
      </c>
      <c r="F89" s="205" t="s">
        <v>650</v>
      </c>
      <c r="G89" s="206" t="s">
        <v>651</v>
      </c>
      <c r="H89" s="207">
        <v>146.47499999999999</v>
      </c>
      <c r="I89" s="208"/>
      <c r="J89" s="209">
        <f>ROUND(I89*H89,2)</f>
        <v>0</v>
      </c>
      <c r="K89" s="205" t="s">
        <v>131</v>
      </c>
      <c r="L89" s="43"/>
      <c r="M89" s="210" t="s">
        <v>20</v>
      </c>
      <c r="N89" s="211" t="s">
        <v>46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22</v>
      </c>
      <c r="AT89" s="214" t="s">
        <v>127</v>
      </c>
      <c r="AU89" s="214" t="s">
        <v>84</v>
      </c>
      <c r="AY89" s="16" t="s">
        <v>125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22</v>
      </c>
      <c r="BK89" s="215">
        <f>ROUND(I89*H89,2)</f>
        <v>0</v>
      </c>
      <c r="BL89" s="16" t="s">
        <v>22</v>
      </c>
      <c r="BM89" s="214" t="s">
        <v>652</v>
      </c>
    </row>
    <row r="90" s="13" customFormat="1">
      <c r="A90" s="13"/>
      <c r="B90" s="231"/>
      <c r="C90" s="232"/>
      <c r="D90" s="233" t="s">
        <v>653</v>
      </c>
      <c r="E90" s="234" t="s">
        <v>20</v>
      </c>
      <c r="F90" s="235" t="s">
        <v>654</v>
      </c>
      <c r="G90" s="232"/>
      <c r="H90" s="236">
        <v>146.47499999999999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653</v>
      </c>
      <c r="AU90" s="242" t="s">
        <v>84</v>
      </c>
      <c r="AV90" s="13" t="s">
        <v>84</v>
      </c>
      <c r="AW90" s="13" t="s">
        <v>37</v>
      </c>
      <c r="AX90" s="13" t="s">
        <v>22</v>
      </c>
      <c r="AY90" s="242" t="s">
        <v>125</v>
      </c>
    </row>
    <row r="91" s="2" customFormat="1" ht="16.5" customHeight="1">
      <c r="A91" s="37"/>
      <c r="B91" s="38"/>
      <c r="C91" s="203" t="s">
        <v>339</v>
      </c>
      <c r="D91" s="203" t="s">
        <v>127</v>
      </c>
      <c r="E91" s="204" t="s">
        <v>655</v>
      </c>
      <c r="F91" s="205" t="s">
        <v>656</v>
      </c>
      <c r="G91" s="206" t="s">
        <v>137</v>
      </c>
      <c r="H91" s="207">
        <v>169</v>
      </c>
      <c r="I91" s="208"/>
      <c r="J91" s="209">
        <f>ROUND(I91*H91,2)</f>
        <v>0</v>
      </c>
      <c r="K91" s="205" t="s">
        <v>20</v>
      </c>
      <c r="L91" s="43"/>
      <c r="M91" s="210" t="s">
        <v>20</v>
      </c>
      <c r="N91" s="211" t="s">
        <v>46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22</v>
      </c>
      <c r="AT91" s="214" t="s">
        <v>127</v>
      </c>
      <c r="AU91" s="214" t="s">
        <v>84</v>
      </c>
      <c r="AY91" s="16" t="s">
        <v>125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22</v>
      </c>
      <c r="BK91" s="215">
        <f>ROUND(I91*H91,2)</f>
        <v>0</v>
      </c>
      <c r="BL91" s="16" t="s">
        <v>22</v>
      </c>
      <c r="BM91" s="214" t="s">
        <v>657</v>
      </c>
    </row>
    <row r="92" s="13" customFormat="1">
      <c r="A92" s="13"/>
      <c r="B92" s="231"/>
      <c r="C92" s="232"/>
      <c r="D92" s="233" t="s">
        <v>653</v>
      </c>
      <c r="E92" s="234" t="s">
        <v>20</v>
      </c>
      <c r="F92" s="235" t="s">
        <v>658</v>
      </c>
      <c r="G92" s="232"/>
      <c r="H92" s="236">
        <v>169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653</v>
      </c>
      <c r="AU92" s="242" t="s">
        <v>84</v>
      </c>
      <c r="AV92" s="13" t="s">
        <v>84</v>
      </c>
      <c r="AW92" s="13" t="s">
        <v>37</v>
      </c>
      <c r="AX92" s="13" t="s">
        <v>22</v>
      </c>
      <c r="AY92" s="242" t="s">
        <v>125</v>
      </c>
    </row>
    <row r="93" s="2" customFormat="1" ht="16.5" customHeight="1">
      <c r="A93" s="37"/>
      <c r="B93" s="38"/>
      <c r="C93" s="216" t="s">
        <v>343</v>
      </c>
      <c r="D93" s="216" t="s">
        <v>134</v>
      </c>
      <c r="E93" s="217" t="s">
        <v>659</v>
      </c>
      <c r="F93" s="218" t="s">
        <v>660</v>
      </c>
      <c r="G93" s="219" t="s">
        <v>137</v>
      </c>
      <c r="H93" s="220">
        <v>158</v>
      </c>
      <c r="I93" s="221"/>
      <c r="J93" s="222">
        <f>ROUND(I93*H93,2)</f>
        <v>0</v>
      </c>
      <c r="K93" s="218" t="s">
        <v>131</v>
      </c>
      <c r="L93" s="223"/>
      <c r="M93" s="224" t="s">
        <v>20</v>
      </c>
      <c r="N93" s="225" t="s">
        <v>46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84</v>
      </c>
      <c r="AT93" s="214" t="s">
        <v>134</v>
      </c>
      <c r="AU93" s="214" t="s">
        <v>84</v>
      </c>
      <c r="AY93" s="16" t="s">
        <v>125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22</v>
      </c>
      <c r="BK93" s="215">
        <f>ROUND(I93*H93,2)</f>
        <v>0</v>
      </c>
      <c r="BL93" s="16" t="s">
        <v>22</v>
      </c>
      <c r="BM93" s="214" t="s">
        <v>661</v>
      </c>
    </row>
    <row r="94" s="2" customFormat="1" ht="33" customHeight="1">
      <c r="A94" s="37"/>
      <c r="B94" s="38"/>
      <c r="C94" s="203" t="s">
        <v>84</v>
      </c>
      <c r="D94" s="203" t="s">
        <v>127</v>
      </c>
      <c r="E94" s="204" t="s">
        <v>128</v>
      </c>
      <c r="F94" s="205" t="s">
        <v>129</v>
      </c>
      <c r="G94" s="206" t="s">
        <v>130</v>
      </c>
      <c r="H94" s="207">
        <v>1260</v>
      </c>
      <c r="I94" s="208"/>
      <c r="J94" s="209">
        <f>ROUND(I94*H94,2)</f>
        <v>0</v>
      </c>
      <c r="K94" s="205" t="s">
        <v>131</v>
      </c>
      <c r="L94" s="43"/>
      <c r="M94" s="210" t="s">
        <v>20</v>
      </c>
      <c r="N94" s="211" t="s">
        <v>46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22</v>
      </c>
      <c r="AT94" s="214" t="s">
        <v>127</v>
      </c>
      <c r="AU94" s="214" t="s">
        <v>84</v>
      </c>
      <c r="AY94" s="16" t="s">
        <v>125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22</v>
      </c>
      <c r="BK94" s="215">
        <f>ROUND(I94*H94,2)</f>
        <v>0</v>
      </c>
      <c r="BL94" s="16" t="s">
        <v>22</v>
      </c>
      <c r="BM94" s="214" t="s">
        <v>132</v>
      </c>
    </row>
    <row r="95" s="13" customFormat="1">
      <c r="A95" s="13"/>
      <c r="B95" s="231"/>
      <c r="C95" s="232"/>
      <c r="D95" s="233" t="s">
        <v>653</v>
      </c>
      <c r="E95" s="234" t="s">
        <v>20</v>
      </c>
      <c r="F95" s="235" t="s">
        <v>662</v>
      </c>
      <c r="G95" s="232"/>
      <c r="H95" s="236">
        <v>1260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653</v>
      </c>
      <c r="AU95" s="242" t="s">
        <v>84</v>
      </c>
      <c r="AV95" s="13" t="s">
        <v>84</v>
      </c>
      <c r="AW95" s="13" t="s">
        <v>37</v>
      </c>
      <c r="AX95" s="13" t="s">
        <v>22</v>
      </c>
      <c r="AY95" s="242" t="s">
        <v>125</v>
      </c>
    </row>
    <row r="96" s="2" customFormat="1" ht="16.5" customHeight="1">
      <c r="A96" s="37"/>
      <c r="B96" s="38"/>
      <c r="C96" s="203" t="s">
        <v>174</v>
      </c>
      <c r="D96" s="203" t="s">
        <v>127</v>
      </c>
      <c r="E96" s="204" t="s">
        <v>663</v>
      </c>
      <c r="F96" s="205" t="s">
        <v>664</v>
      </c>
      <c r="G96" s="206" t="s">
        <v>137</v>
      </c>
      <c r="H96" s="207">
        <v>630</v>
      </c>
      <c r="I96" s="208"/>
      <c r="J96" s="209">
        <f>ROUND(I96*H96,2)</f>
        <v>0</v>
      </c>
      <c r="K96" s="205" t="s">
        <v>131</v>
      </c>
      <c r="L96" s="43"/>
      <c r="M96" s="210" t="s">
        <v>20</v>
      </c>
      <c r="N96" s="211" t="s">
        <v>46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22</v>
      </c>
      <c r="AT96" s="214" t="s">
        <v>127</v>
      </c>
      <c r="AU96" s="214" t="s">
        <v>84</v>
      </c>
      <c r="AY96" s="16" t="s">
        <v>125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22</v>
      </c>
      <c r="BK96" s="215">
        <f>ROUND(I96*H96,2)</f>
        <v>0</v>
      </c>
      <c r="BL96" s="16" t="s">
        <v>22</v>
      </c>
      <c r="BM96" s="214" t="s">
        <v>665</v>
      </c>
    </row>
    <row r="97" s="2" customFormat="1" ht="21.75" customHeight="1">
      <c r="A97" s="37"/>
      <c r="B97" s="38"/>
      <c r="C97" s="216" t="s">
        <v>133</v>
      </c>
      <c r="D97" s="216" t="s">
        <v>134</v>
      </c>
      <c r="E97" s="217" t="s">
        <v>135</v>
      </c>
      <c r="F97" s="218" t="s">
        <v>136</v>
      </c>
      <c r="G97" s="219" t="s">
        <v>137</v>
      </c>
      <c r="H97" s="220">
        <v>630</v>
      </c>
      <c r="I97" s="221"/>
      <c r="J97" s="222">
        <f>ROUND(I97*H97,2)</f>
        <v>0</v>
      </c>
      <c r="K97" s="218" t="s">
        <v>131</v>
      </c>
      <c r="L97" s="223"/>
      <c r="M97" s="224" t="s">
        <v>20</v>
      </c>
      <c r="N97" s="225" t="s">
        <v>46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84</v>
      </c>
      <c r="AT97" s="214" t="s">
        <v>134</v>
      </c>
      <c r="AU97" s="214" t="s">
        <v>84</v>
      </c>
      <c r="AY97" s="16" t="s">
        <v>125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22</v>
      </c>
      <c r="BK97" s="215">
        <f>ROUND(I97*H97,2)</f>
        <v>0</v>
      </c>
      <c r="BL97" s="16" t="s">
        <v>22</v>
      </c>
      <c r="BM97" s="214" t="s">
        <v>138</v>
      </c>
    </row>
    <row r="98" s="2" customFormat="1" ht="24.15" customHeight="1">
      <c r="A98" s="37"/>
      <c r="B98" s="38"/>
      <c r="C98" s="203" t="s">
        <v>359</v>
      </c>
      <c r="D98" s="203" t="s">
        <v>127</v>
      </c>
      <c r="E98" s="204" t="s">
        <v>666</v>
      </c>
      <c r="F98" s="205" t="s">
        <v>667</v>
      </c>
      <c r="G98" s="206" t="s">
        <v>651</v>
      </c>
      <c r="H98" s="207">
        <v>146.47499999999999</v>
      </c>
      <c r="I98" s="208"/>
      <c r="J98" s="209">
        <f>ROUND(I98*H98,2)</f>
        <v>0</v>
      </c>
      <c r="K98" s="205" t="s">
        <v>235</v>
      </c>
      <c r="L98" s="43"/>
      <c r="M98" s="210" t="s">
        <v>20</v>
      </c>
      <c r="N98" s="211" t="s">
        <v>46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22</v>
      </c>
      <c r="AT98" s="214" t="s">
        <v>127</v>
      </c>
      <c r="AU98" s="214" t="s">
        <v>84</v>
      </c>
      <c r="AY98" s="16" t="s">
        <v>125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22</v>
      </c>
      <c r="BK98" s="215">
        <f>ROUND(I98*H98,2)</f>
        <v>0</v>
      </c>
      <c r="BL98" s="16" t="s">
        <v>22</v>
      </c>
      <c r="BM98" s="214" t="s">
        <v>668</v>
      </c>
    </row>
    <row r="99" s="2" customFormat="1" ht="24.15" customHeight="1">
      <c r="A99" s="37"/>
      <c r="B99" s="38"/>
      <c r="C99" s="203" t="s">
        <v>139</v>
      </c>
      <c r="D99" s="203" t="s">
        <v>127</v>
      </c>
      <c r="E99" s="204" t="s">
        <v>140</v>
      </c>
      <c r="F99" s="205" t="s">
        <v>141</v>
      </c>
      <c r="G99" s="206" t="s">
        <v>142</v>
      </c>
      <c r="H99" s="207">
        <v>1</v>
      </c>
      <c r="I99" s="208"/>
      <c r="J99" s="209">
        <f>ROUND(I99*H99,2)</f>
        <v>0</v>
      </c>
      <c r="K99" s="205" t="s">
        <v>131</v>
      </c>
      <c r="L99" s="43"/>
      <c r="M99" s="210" t="s">
        <v>20</v>
      </c>
      <c r="N99" s="211" t="s">
        <v>46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143</v>
      </c>
      <c r="AT99" s="214" t="s">
        <v>127</v>
      </c>
      <c r="AU99" s="214" t="s">
        <v>84</v>
      </c>
      <c r="AY99" s="16" t="s">
        <v>125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22</v>
      </c>
      <c r="BK99" s="215">
        <f>ROUND(I99*H99,2)</f>
        <v>0</v>
      </c>
      <c r="BL99" s="16" t="s">
        <v>143</v>
      </c>
      <c r="BM99" s="214" t="s">
        <v>144</v>
      </c>
    </row>
    <row r="100" s="2" customFormat="1" ht="21.75" customHeight="1">
      <c r="A100" s="37"/>
      <c r="B100" s="38"/>
      <c r="C100" s="203" t="s">
        <v>145</v>
      </c>
      <c r="D100" s="203" t="s">
        <v>127</v>
      </c>
      <c r="E100" s="204" t="s">
        <v>146</v>
      </c>
      <c r="F100" s="205" t="s">
        <v>147</v>
      </c>
      <c r="G100" s="206" t="s">
        <v>137</v>
      </c>
      <c r="H100" s="207">
        <v>20</v>
      </c>
      <c r="I100" s="208"/>
      <c r="J100" s="209">
        <f>ROUND(I100*H100,2)</f>
        <v>0</v>
      </c>
      <c r="K100" s="205" t="s">
        <v>131</v>
      </c>
      <c r="L100" s="43"/>
      <c r="M100" s="210" t="s">
        <v>20</v>
      </c>
      <c r="N100" s="211" t="s">
        <v>46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22</v>
      </c>
      <c r="AT100" s="214" t="s">
        <v>127</v>
      </c>
      <c r="AU100" s="214" t="s">
        <v>84</v>
      </c>
      <c r="AY100" s="16" t="s">
        <v>125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22</v>
      </c>
      <c r="BK100" s="215">
        <f>ROUND(I100*H100,2)</f>
        <v>0</v>
      </c>
      <c r="BL100" s="16" t="s">
        <v>22</v>
      </c>
      <c r="BM100" s="214" t="s">
        <v>148</v>
      </c>
    </row>
    <row r="101" s="2" customFormat="1" ht="16.5" customHeight="1">
      <c r="A101" s="37"/>
      <c r="B101" s="38"/>
      <c r="C101" s="216" t="s">
        <v>351</v>
      </c>
      <c r="D101" s="216" t="s">
        <v>134</v>
      </c>
      <c r="E101" s="217" t="s">
        <v>669</v>
      </c>
      <c r="F101" s="218" t="s">
        <v>670</v>
      </c>
      <c r="G101" s="219" t="s">
        <v>142</v>
      </c>
      <c r="H101" s="220">
        <v>190</v>
      </c>
      <c r="I101" s="221"/>
      <c r="J101" s="222">
        <f>ROUND(I101*H101,2)</f>
        <v>0</v>
      </c>
      <c r="K101" s="218" t="s">
        <v>235</v>
      </c>
      <c r="L101" s="223"/>
      <c r="M101" s="224" t="s">
        <v>20</v>
      </c>
      <c r="N101" s="225" t="s">
        <v>46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84</v>
      </c>
      <c r="AT101" s="214" t="s">
        <v>134</v>
      </c>
      <c r="AU101" s="214" t="s">
        <v>84</v>
      </c>
      <c r="AY101" s="16" t="s">
        <v>125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22</v>
      </c>
      <c r="BK101" s="215">
        <f>ROUND(I101*H101,2)</f>
        <v>0</v>
      </c>
      <c r="BL101" s="16" t="s">
        <v>22</v>
      </c>
      <c r="BM101" s="214" t="s">
        <v>671</v>
      </c>
    </row>
    <row r="102" s="2" customFormat="1" ht="16.5" customHeight="1">
      <c r="A102" s="37"/>
      <c r="B102" s="38"/>
      <c r="C102" s="216" t="s">
        <v>415</v>
      </c>
      <c r="D102" s="216" t="s">
        <v>134</v>
      </c>
      <c r="E102" s="217" t="s">
        <v>672</v>
      </c>
      <c r="F102" s="218" t="s">
        <v>673</v>
      </c>
      <c r="G102" s="219" t="s">
        <v>137</v>
      </c>
      <c r="H102" s="220">
        <v>190</v>
      </c>
      <c r="I102" s="221"/>
      <c r="J102" s="222">
        <f>ROUND(I102*H102,2)</f>
        <v>0</v>
      </c>
      <c r="K102" s="218" t="s">
        <v>235</v>
      </c>
      <c r="L102" s="223"/>
      <c r="M102" s="224" t="s">
        <v>20</v>
      </c>
      <c r="N102" s="225" t="s">
        <v>46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84</v>
      </c>
      <c r="AT102" s="214" t="s">
        <v>134</v>
      </c>
      <c r="AU102" s="214" t="s">
        <v>84</v>
      </c>
      <c r="AY102" s="16" t="s">
        <v>125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22</v>
      </c>
      <c r="BK102" s="215">
        <f>ROUND(I102*H102,2)</f>
        <v>0</v>
      </c>
      <c r="BL102" s="16" t="s">
        <v>22</v>
      </c>
      <c r="BM102" s="214" t="s">
        <v>674</v>
      </c>
    </row>
    <row r="103" s="12" customFormat="1" ht="22.8" customHeight="1">
      <c r="A103" s="12"/>
      <c r="B103" s="187"/>
      <c r="C103" s="188"/>
      <c r="D103" s="189" t="s">
        <v>74</v>
      </c>
      <c r="E103" s="201" t="s">
        <v>84</v>
      </c>
      <c r="F103" s="201" t="s">
        <v>149</v>
      </c>
      <c r="G103" s="188"/>
      <c r="H103" s="188"/>
      <c r="I103" s="191"/>
      <c r="J103" s="202">
        <f>BK103</f>
        <v>0</v>
      </c>
      <c r="K103" s="188"/>
      <c r="L103" s="193"/>
      <c r="M103" s="194"/>
      <c r="N103" s="195"/>
      <c r="O103" s="195"/>
      <c r="P103" s="196">
        <f>SUM(P104:P110)</f>
        <v>0</v>
      </c>
      <c r="Q103" s="195"/>
      <c r="R103" s="196">
        <f>SUM(R104:R110)</f>
        <v>0</v>
      </c>
      <c r="S103" s="195"/>
      <c r="T103" s="197">
        <f>SUM(T104:T110)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22</v>
      </c>
      <c r="AT103" s="199" t="s">
        <v>74</v>
      </c>
      <c r="AU103" s="199" t="s">
        <v>22</v>
      </c>
      <c r="AY103" s="198" t="s">
        <v>125</v>
      </c>
      <c r="BK103" s="200">
        <f>SUM(BK104:BK110)</f>
        <v>0</v>
      </c>
    </row>
    <row r="104" s="2" customFormat="1" ht="16.5" customHeight="1">
      <c r="A104" s="37"/>
      <c r="B104" s="38"/>
      <c r="C104" s="203" t="s">
        <v>150</v>
      </c>
      <c r="D104" s="203" t="s">
        <v>127</v>
      </c>
      <c r="E104" s="204" t="s">
        <v>151</v>
      </c>
      <c r="F104" s="205" t="s">
        <v>152</v>
      </c>
      <c r="G104" s="206" t="s">
        <v>137</v>
      </c>
      <c r="H104" s="207">
        <v>20</v>
      </c>
      <c r="I104" s="208"/>
      <c r="J104" s="209">
        <f>ROUND(I104*H104,2)</f>
        <v>0</v>
      </c>
      <c r="K104" s="205" t="s">
        <v>131</v>
      </c>
      <c r="L104" s="43"/>
      <c r="M104" s="210" t="s">
        <v>20</v>
      </c>
      <c r="N104" s="211" t="s">
        <v>46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22</v>
      </c>
      <c r="AT104" s="214" t="s">
        <v>127</v>
      </c>
      <c r="AU104" s="214" t="s">
        <v>84</v>
      </c>
      <c r="AY104" s="16" t="s">
        <v>125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22</v>
      </c>
      <c r="BK104" s="215">
        <f>ROUND(I104*H104,2)</f>
        <v>0</v>
      </c>
      <c r="BL104" s="16" t="s">
        <v>22</v>
      </c>
      <c r="BM104" s="214" t="s">
        <v>153</v>
      </c>
    </row>
    <row r="105" s="2" customFormat="1" ht="16.5" customHeight="1">
      <c r="A105" s="37"/>
      <c r="B105" s="38"/>
      <c r="C105" s="216" t="s">
        <v>675</v>
      </c>
      <c r="D105" s="216" t="s">
        <v>134</v>
      </c>
      <c r="E105" s="217" t="s">
        <v>676</v>
      </c>
      <c r="F105" s="218" t="s">
        <v>677</v>
      </c>
      <c r="G105" s="219" t="s">
        <v>137</v>
      </c>
      <c r="H105" s="220">
        <v>20</v>
      </c>
      <c r="I105" s="221"/>
      <c r="J105" s="222">
        <f>ROUND(I105*H105,2)</f>
        <v>0</v>
      </c>
      <c r="K105" s="218" t="s">
        <v>131</v>
      </c>
      <c r="L105" s="223"/>
      <c r="M105" s="224" t="s">
        <v>20</v>
      </c>
      <c r="N105" s="225" t="s">
        <v>46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84</v>
      </c>
      <c r="AT105" s="214" t="s">
        <v>134</v>
      </c>
      <c r="AU105" s="214" t="s">
        <v>84</v>
      </c>
      <c r="AY105" s="16" t="s">
        <v>125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22</v>
      </c>
      <c r="BK105" s="215">
        <f>ROUND(I105*H105,2)</f>
        <v>0</v>
      </c>
      <c r="BL105" s="16" t="s">
        <v>22</v>
      </c>
      <c r="BM105" s="214" t="s">
        <v>678</v>
      </c>
    </row>
    <row r="106" s="2" customFormat="1" ht="16.5" customHeight="1">
      <c r="A106" s="37"/>
      <c r="B106" s="38"/>
      <c r="C106" s="203" t="s">
        <v>154</v>
      </c>
      <c r="D106" s="203" t="s">
        <v>127</v>
      </c>
      <c r="E106" s="204" t="s">
        <v>155</v>
      </c>
      <c r="F106" s="205" t="s">
        <v>156</v>
      </c>
      <c r="G106" s="206" t="s">
        <v>142</v>
      </c>
      <c r="H106" s="207">
        <v>10</v>
      </c>
      <c r="I106" s="208"/>
      <c r="J106" s="209">
        <f>ROUND(I106*H106,2)</f>
        <v>0</v>
      </c>
      <c r="K106" s="205" t="s">
        <v>131</v>
      </c>
      <c r="L106" s="43"/>
      <c r="M106" s="210" t="s">
        <v>20</v>
      </c>
      <c r="N106" s="211" t="s">
        <v>46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22</v>
      </c>
      <c r="AT106" s="214" t="s">
        <v>127</v>
      </c>
      <c r="AU106" s="214" t="s">
        <v>84</v>
      </c>
      <c r="AY106" s="16" t="s">
        <v>125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22</v>
      </c>
      <c r="BK106" s="215">
        <f>ROUND(I106*H106,2)</f>
        <v>0</v>
      </c>
      <c r="BL106" s="16" t="s">
        <v>22</v>
      </c>
      <c r="BM106" s="214" t="s">
        <v>157</v>
      </c>
    </row>
    <row r="107" s="2" customFormat="1" ht="21.75" customHeight="1">
      <c r="A107" s="37"/>
      <c r="B107" s="38"/>
      <c r="C107" s="216" t="s">
        <v>27</v>
      </c>
      <c r="D107" s="216" t="s">
        <v>134</v>
      </c>
      <c r="E107" s="217" t="s">
        <v>158</v>
      </c>
      <c r="F107" s="218" t="s">
        <v>159</v>
      </c>
      <c r="G107" s="219" t="s">
        <v>142</v>
      </c>
      <c r="H107" s="220">
        <v>10</v>
      </c>
      <c r="I107" s="221"/>
      <c r="J107" s="222">
        <f>ROUND(I107*H107,2)</f>
        <v>0</v>
      </c>
      <c r="K107" s="218" t="s">
        <v>131</v>
      </c>
      <c r="L107" s="223"/>
      <c r="M107" s="224" t="s">
        <v>20</v>
      </c>
      <c r="N107" s="225" t="s">
        <v>46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143</v>
      </c>
      <c r="AT107" s="214" t="s">
        <v>134</v>
      </c>
      <c r="AU107" s="214" t="s">
        <v>84</v>
      </c>
      <c r="AY107" s="16" t="s">
        <v>125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22</v>
      </c>
      <c r="BK107" s="215">
        <f>ROUND(I107*H107,2)</f>
        <v>0</v>
      </c>
      <c r="BL107" s="16" t="s">
        <v>143</v>
      </c>
      <c r="BM107" s="214" t="s">
        <v>160</v>
      </c>
    </row>
    <row r="108" s="2" customFormat="1" ht="21.75" customHeight="1">
      <c r="A108" s="37"/>
      <c r="B108" s="38"/>
      <c r="C108" s="203" t="s">
        <v>161</v>
      </c>
      <c r="D108" s="203" t="s">
        <v>127</v>
      </c>
      <c r="E108" s="204" t="s">
        <v>162</v>
      </c>
      <c r="F108" s="205" t="s">
        <v>163</v>
      </c>
      <c r="G108" s="206" t="s">
        <v>137</v>
      </c>
      <c r="H108" s="207">
        <v>20</v>
      </c>
      <c r="I108" s="208"/>
      <c r="J108" s="209">
        <f>ROUND(I108*H108,2)</f>
        <v>0</v>
      </c>
      <c r="K108" s="205" t="s">
        <v>131</v>
      </c>
      <c r="L108" s="43"/>
      <c r="M108" s="210" t="s">
        <v>20</v>
      </c>
      <c r="N108" s="211" t="s">
        <v>46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143</v>
      </c>
      <c r="AT108" s="214" t="s">
        <v>127</v>
      </c>
      <c r="AU108" s="214" t="s">
        <v>84</v>
      </c>
      <c r="AY108" s="16" t="s">
        <v>125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22</v>
      </c>
      <c r="BK108" s="215">
        <f>ROUND(I108*H108,2)</f>
        <v>0</v>
      </c>
      <c r="BL108" s="16" t="s">
        <v>143</v>
      </c>
      <c r="BM108" s="214" t="s">
        <v>164</v>
      </c>
    </row>
    <row r="109" s="2" customFormat="1" ht="21.75" customHeight="1">
      <c r="A109" s="37"/>
      <c r="B109" s="38"/>
      <c r="C109" s="216" t="s">
        <v>165</v>
      </c>
      <c r="D109" s="216" t="s">
        <v>134</v>
      </c>
      <c r="E109" s="217" t="s">
        <v>166</v>
      </c>
      <c r="F109" s="218" t="s">
        <v>167</v>
      </c>
      <c r="G109" s="219" t="s">
        <v>137</v>
      </c>
      <c r="H109" s="220">
        <v>20</v>
      </c>
      <c r="I109" s="221"/>
      <c r="J109" s="222">
        <f>ROUND(I109*H109,2)</f>
        <v>0</v>
      </c>
      <c r="K109" s="218" t="s">
        <v>131</v>
      </c>
      <c r="L109" s="223"/>
      <c r="M109" s="224" t="s">
        <v>20</v>
      </c>
      <c r="N109" s="225" t="s">
        <v>46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168</v>
      </c>
      <c r="AT109" s="214" t="s">
        <v>134</v>
      </c>
      <c r="AU109" s="214" t="s">
        <v>84</v>
      </c>
      <c r="AY109" s="16" t="s">
        <v>125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22</v>
      </c>
      <c r="BK109" s="215">
        <f>ROUND(I109*H109,2)</f>
        <v>0</v>
      </c>
      <c r="BL109" s="16" t="s">
        <v>168</v>
      </c>
      <c r="BM109" s="214" t="s">
        <v>169</v>
      </c>
    </row>
    <row r="110" s="2" customFormat="1" ht="44.25" customHeight="1">
      <c r="A110" s="37"/>
      <c r="B110" s="38"/>
      <c r="C110" s="203" t="s">
        <v>170</v>
      </c>
      <c r="D110" s="203" t="s">
        <v>127</v>
      </c>
      <c r="E110" s="204" t="s">
        <v>171</v>
      </c>
      <c r="F110" s="205" t="s">
        <v>172</v>
      </c>
      <c r="G110" s="206" t="s">
        <v>142</v>
      </c>
      <c r="H110" s="207">
        <v>6</v>
      </c>
      <c r="I110" s="208"/>
      <c r="J110" s="209">
        <f>ROUND(I110*H110,2)</f>
        <v>0</v>
      </c>
      <c r="K110" s="205" t="s">
        <v>131</v>
      </c>
      <c r="L110" s="43"/>
      <c r="M110" s="210" t="s">
        <v>20</v>
      </c>
      <c r="N110" s="211" t="s">
        <v>46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143</v>
      </c>
      <c r="AT110" s="214" t="s">
        <v>127</v>
      </c>
      <c r="AU110" s="214" t="s">
        <v>84</v>
      </c>
      <c r="AY110" s="16" t="s">
        <v>125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22</v>
      </c>
      <c r="BK110" s="215">
        <f>ROUND(I110*H110,2)</f>
        <v>0</v>
      </c>
      <c r="BL110" s="16" t="s">
        <v>143</v>
      </c>
      <c r="BM110" s="214" t="s">
        <v>173</v>
      </c>
    </row>
    <row r="111" s="12" customFormat="1" ht="22.8" customHeight="1">
      <c r="A111" s="12"/>
      <c r="B111" s="187"/>
      <c r="C111" s="188"/>
      <c r="D111" s="189" t="s">
        <v>74</v>
      </c>
      <c r="E111" s="201" t="s">
        <v>174</v>
      </c>
      <c r="F111" s="201" t="s">
        <v>175</v>
      </c>
      <c r="G111" s="188"/>
      <c r="H111" s="188"/>
      <c r="I111" s="191"/>
      <c r="J111" s="202">
        <f>BK111</f>
        <v>0</v>
      </c>
      <c r="K111" s="188"/>
      <c r="L111" s="193"/>
      <c r="M111" s="194"/>
      <c r="N111" s="195"/>
      <c r="O111" s="195"/>
      <c r="P111" s="196">
        <f>SUM(P112:P131)</f>
        <v>0</v>
      </c>
      <c r="Q111" s="195"/>
      <c r="R111" s="196">
        <f>SUM(R112:R131)</f>
        <v>0</v>
      </c>
      <c r="S111" s="195"/>
      <c r="T111" s="197">
        <f>SUM(T112:T131)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8" t="s">
        <v>22</v>
      </c>
      <c r="AT111" s="199" t="s">
        <v>74</v>
      </c>
      <c r="AU111" s="199" t="s">
        <v>22</v>
      </c>
      <c r="AY111" s="198" t="s">
        <v>125</v>
      </c>
      <c r="BK111" s="200">
        <f>SUM(BK112:BK131)</f>
        <v>0</v>
      </c>
    </row>
    <row r="112" s="2" customFormat="1" ht="16.5" customHeight="1">
      <c r="A112" s="37"/>
      <c r="B112" s="38"/>
      <c r="C112" s="203" t="s">
        <v>179</v>
      </c>
      <c r="D112" s="203" t="s">
        <v>127</v>
      </c>
      <c r="E112" s="204" t="s">
        <v>180</v>
      </c>
      <c r="F112" s="205" t="s">
        <v>181</v>
      </c>
      <c r="G112" s="206" t="s">
        <v>142</v>
      </c>
      <c r="H112" s="207">
        <v>20</v>
      </c>
      <c r="I112" s="208"/>
      <c r="J112" s="209">
        <f>ROUND(I112*H112,2)</f>
        <v>0</v>
      </c>
      <c r="K112" s="205" t="s">
        <v>131</v>
      </c>
      <c r="L112" s="43"/>
      <c r="M112" s="210" t="s">
        <v>20</v>
      </c>
      <c r="N112" s="211" t="s">
        <v>46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22</v>
      </c>
      <c r="AT112" s="214" t="s">
        <v>127</v>
      </c>
      <c r="AU112" s="214" t="s">
        <v>84</v>
      </c>
      <c r="AY112" s="16" t="s">
        <v>125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22</v>
      </c>
      <c r="BK112" s="215">
        <f>ROUND(I112*H112,2)</f>
        <v>0</v>
      </c>
      <c r="BL112" s="16" t="s">
        <v>22</v>
      </c>
      <c r="BM112" s="214" t="s">
        <v>182</v>
      </c>
    </row>
    <row r="113" s="2" customFormat="1" ht="33" customHeight="1">
      <c r="A113" s="37"/>
      <c r="B113" s="38"/>
      <c r="C113" s="216" t="s">
        <v>307</v>
      </c>
      <c r="D113" s="216" t="s">
        <v>134</v>
      </c>
      <c r="E113" s="217" t="s">
        <v>176</v>
      </c>
      <c r="F113" s="218" t="s">
        <v>177</v>
      </c>
      <c r="G113" s="219" t="s">
        <v>142</v>
      </c>
      <c r="H113" s="220">
        <v>5</v>
      </c>
      <c r="I113" s="221"/>
      <c r="J113" s="222">
        <f>ROUND(I113*H113,2)</f>
        <v>0</v>
      </c>
      <c r="K113" s="218" t="s">
        <v>131</v>
      </c>
      <c r="L113" s="223"/>
      <c r="M113" s="224" t="s">
        <v>20</v>
      </c>
      <c r="N113" s="225" t="s">
        <v>46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84</v>
      </c>
      <c r="AT113" s="214" t="s">
        <v>134</v>
      </c>
      <c r="AU113" s="214" t="s">
        <v>84</v>
      </c>
      <c r="AY113" s="16" t="s">
        <v>125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22</v>
      </c>
      <c r="BK113" s="215">
        <f>ROUND(I113*H113,2)</f>
        <v>0</v>
      </c>
      <c r="BL113" s="16" t="s">
        <v>22</v>
      </c>
      <c r="BM113" s="214" t="s">
        <v>679</v>
      </c>
    </row>
    <row r="114" s="2" customFormat="1" ht="16.5" customHeight="1">
      <c r="A114" s="37"/>
      <c r="B114" s="38"/>
      <c r="C114" s="203" t="s">
        <v>183</v>
      </c>
      <c r="D114" s="203" t="s">
        <v>127</v>
      </c>
      <c r="E114" s="204" t="s">
        <v>184</v>
      </c>
      <c r="F114" s="205" t="s">
        <v>185</v>
      </c>
      <c r="G114" s="206" t="s">
        <v>137</v>
      </c>
      <c r="H114" s="207">
        <v>30</v>
      </c>
      <c r="I114" s="208"/>
      <c r="J114" s="209">
        <f>ROUND(I114*H114,2)</f>
        <v>0</v>
      </c>
      <c r="K114" s="205" t="s">
        <v>131</v>
      </c>
      <c r="L114" s="43"/>
      <c r="M114" s="210" t="s">
        <v>20</v>
      </c>
      <c r="N114" s="211" t="s">
        <v>46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22</v>
      </c>
      <c r="AT114" s="214" t="s">
        <v>127</v>
      </c>
      <c r="AU114" s="214" t="s">
        <v>84</v>
      </c>
      <c r="AY114" s="16" t="s">
        <v>125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22</v>
      </c>
      <c r="BK114" s="215">
        <f>ROUND(I114*H114,2)</f>
        <v>0</v>
      </c>
      <c r="BL114" s="16" t="s">
        <v>22</v>
      </c>
      <c r="BM114" s="214" t="s">
        <v>186</v>
      </c>
    </row>
    <row r="115" s="2" customFormat="1" ht="24.15" customHeight="1">
      <c r="A115" s="37"/>
      <c r="B115" s="38"/>
      <c r="C115" s="203" t="s">
        <v>680</v>
      </c>
      <c r="D115" s="203" t="s">
        <v>127</v>
      </c>
      <c r="E115" s="204" t="s">
        <v>681</v>
      </c>
      <c r="F115" s="205" t="s">
        <v>682</v>
      </c>
      <c r="G115" s="206" t="s">
        <v>142</v>
      </c>
      <c r="H115" s="207">
        <v>20</v>
      </c>
      <c r="I115" s="208"/>
      <c r="J115" s="209">
        <f>ROUND(I115*H115,2)</f>
        <v>0</v>
      </c>
      <c r="K115" s="205" t="s">
        <v>131</v>
      </c>
      <c r="L115" s="43"/>
      <c r="M115" s="210" t="s">
        <v>20</v>
      </c>
      <c r="N115" s="211" t="s">
        <v>46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22</v>
      </c>
      <c r="AT115" s="214" t="s">
        <v>127</v>
      </c>
      <c r="AU115" s="214" t="s">
        <v>84</v>
      </c>
      <c r="AY115" s="16" t="s">
        <v>125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22</v>
      </c>
      <c r="BK115" s="215">
        <f>ROUND(I115*H115,2)</f>
        <v>0</v>
      </c>
      <c r="BL115" s="16" t="s">
        <v>22</v>
      </c>
      <c r="BM115" s="214" t="s">
        <v>683</v>
      </c>
    </row>
    <row r="116" s="2" customFormat="1" ht="21.75" customHeight="1">
      <c r="A116" s="37"/>
      <c r="B116" s="38"/>
      <c r="C116" s="216" t="s">
        <v>303</v>
      </c>
      <c r="D116" s="216" t="s">
        <v>134</v>
      </c>
      <c r="E116" s="217" t="s">
        <v>684</v>
      </c>
      <c r="F116" s="218" t="s">
        <v>685</v>
      </c>
      <c r="G116" s="219" t="s">
        <v>142</v>
      </c>
      <c r="H116" s="220">
        <v>20</v>
      </c>
      <c r="I116" s="221"/>
      <c r="J116" s="222">
        <f>ROUND(I116*H116,2)</f>
        <v>0</v>
      </c>
      <c r="K116" s="218" t="s">
        <v>235</v>
      </c>
      <c r="L116" s="223"/>
      <c r="M116" s="224" t="s">
        <v>20</v>
      </c>
      <c r="N116" s="225" t="s">
        <v>46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84</v>
      </c>
      <c r="AT116" s="214" t="s">
        <v>134</v>
      </c>
      <c r="AU116" s="214" t="s">
        <v>84</v>
      </c>
      <c r="AY116" s="16" t="s">
        <v>125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22</v>
      </c>
      <c r="BK116" s="215">
        <f>ROUND(I116*H116,2)</f>
        <v>0</v>
      </c>
      <c r="BL116" s="16" t="s">
        <v>22</v>
      </c>
      <c r="BM116" s="214" t="s">
        <v>686</v>
      </c>
    </row>
    <row r="117" s="2" customFormat="1" ht="55.5" customHeight="1">
      <c r="A117" s="37"/>
      <c r="B117" s="38"/>
      <c r="C117" s="203" t="s">
        <v>187</v>
      </c>
      <c r="D117" s="203" t="s">
        <v>127</v>
      </c>
      <c r="E117" s="204" t="s">
        <v>188</v>
      </c>
      <c r="F117" s="205" t="s">
        <v>189</v>
      </c>
      <c r="G117" s="206" t="s">
        <v>137</v>
      </c>
      <c r="H117" s="207">
        <v>1165</v>
      </c>
      <c r="I117" s="208"/>
      <c r="J117" s="209">
        <f>ROUND(I117*H117,2)</f>
        <v>0</v>
      </c>
      <c r="K117" s="205" t="s">
        <v>131</v>
      </c>
      <c r="L117" s="43"/>
      <c r="M117" s="210" t="s">
        <v>20</v>
      </c>
      <c r="N117" s="211" t="s">
        <v>46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22</v>
      </c>
      <c r="AT117" s="214" t="s">
        <v>127</v>
      </c>
      <c r="AU117" s="214" t="s">
        <v>84</v>
      </c>
      <c r="AY117" s="16" t="s">
        <v>125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22</v>
      </c>
      <c r="BK117" s="215">
        <f>ROUND(I117*H117,2)</f>
        <v>0</v>
      </c>
      <c r="BL117" s="16" t="s">
        <v>22</v>
      </c>
      <c r="BM117" s="214" t="s">
        <v>190</v>
      </c>
    </row>
    <row r="118" s="2" customFormat="1" ht="55.5" customHeight="1">
      <c r="A118" s="37"/>
      <c r="B118" s="38"/>
      <c r="C118" s="203" t="s">
        <v>687</v>
      </c>
      <c r="D118" s="203" t="s">
        <v>127</v>
      </c>
      <c r="E118" s="204" t="s">
        <v>688</v>
      </c>
      <c r="F118" s="205" t="s">
        <v>689</v>
      </c>
      <c r="G118" s="206" t="s">
        <v>137</v>
      </c>
      <c r="H118" s="207">
        <v>750</v>
      </c>
      <c r="I118" s="208"/>
      <c r="J118" s="209">
        <f>ROUND(I118*H118,2)</f>
        <v>0</v>
      </c>
      <c r="K118" s="205" t="s">
        <v>131</v>
      </c>
      <c r="L118" s="43"/>
      <c r="M118" s="210" t="s">
        <v>20</v>
      </c>
      <c r="N118" s="211" t="s">
        <v>46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22</v>
      </c>
      <c r="AT118" s="214" t="s">
        <v>127</v>
      </c>
      <c r="AU118" s="214" t="s">
        <v>84</v>
      </c>
      <c r="AY118" s="16" t="s">
        <v>125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22</v>
      </c>
      <c r="BK118" s="215">
        <f>ROUND(I118*H118,2)</f>
        <v>0</v>
      </c>
      <c r="BL118" s="16" t="s">
        <v>22</v>
      </c>
      <c r="BM118" s="214" t="s">
        <v>690</v>
      </c>
    </row>
    <row r="119" s="2" customFormat="1" ht="55.5" customHeight="1">
      <c r="A119" s="37"/>
      <c r="B119" s="38"/>
      <c r="C119" s="203" t="s">
        <v>691</v>
      </c>
      <c r="D119" s="203" t="s">
        <v>127</v>
      </c>
      <c r="E119" s="204" t="s">
        <v>692</v>
      </c>
      <c r="F119" s="205" t="s">
        <v>693</v>
      </c>
      <c r="G119" s="206" t="s">
        <v>137</v>
      </c>
      <c r="H119" s="207">
        <v>1020</v>
      </c>
      <c r="I119" s="208"/>
      <c r="J119" s="209">
        <f>ROUND(I119*H119,2)</f>
        <v>0</v>
      </c>
      <c r="K119" s="205" t="s">
        <v>131</v>
      </c>
      <c r="L119" s="43"/>
      <c r="M119" s="210" t="s">
        <v>20</v>
      </c>
      <c r="N119" s="211" t="s">
        <v>46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22</v>
      </c>
      <c r="AT119" s="214" t="s">
        <v>127</v>
      </c>
      <c r="AU119" s="214" t="s">
        <v>84</v>
      </c>
      <c r="AY119" s="16" t="s">
        <v>125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22</v>
      </c>
      <c r="BK119" s="215">
        <f>ROUND(I119*H119,2)</f>
        <v>0</v>
      </c>
      <c r="BL119" s="16" t="s">
        <v>22</v>
      </c>
      <c r="BM119" s="214" t="s">
        <v>694</v>
      </c>
    </row>
    <row r="120" s="2" customFormat="1" ht="21.75" customHeight="1">
      <c r="A120" s="37"/>
      <c r="B120" s="38"/>
      <c r="C120" s="216" t="s">
        <v>191</v>
      </c>
      <c r="D120" s="216" t="s">
        <v>134</v>
      </c>
      <c r="E120" s="217" t="s">
        <v>192</v>
      </c>
      <c r="F120" s="218" t="s">
        <v>193</v>
      </c>
      <c r="G120" s="219" t="s">
        <v>137</v>
      </c>
      <c r="H120" s="220">
        <v>775</v>
      </c>
      <c r="I120" s="221"/>
      <c r="J120" s="222">
        <f>ROUND(I120*H120,2)</f>
        <v>0</v>
      </c>
      <c r="K120" s="218" t="s">
        <v>131</v>
      </c>
      <c r="L120" s="223"/>
      <c r="M120" s="224" t="s">
        <v>20</v>
      </c>
      <c r="N120" s="225" t="s">
        <v>46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84</v>
      </c>
      <c r="AT120" s="214" t="s">
        <v>134</v>
      </c>
      <c r="AU120" s="214" t="s">
        <v>84</v>
      </c>
      <c r="AY120" s="16" t="s">
        <v>125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22</v>
      </c>
      <c r="BK120" s="215">
        <f>ROUND(I120*H120,2)</f>
        <v>0</v>
      </c>
      <c r="BL120" s="16" t="s">
        <v>22</v>
      </c>
      <c r="BM120" s="214" t="s">
        <v>194</v>
      </c>
    </row>
    <row r="121" s="2" customFormat="1" ht="21.75" customHeight="1">
      <c r="A121" s="37"/>
      <c r="B121" s="38"/>
      <c r="C121" s="216" t="s">
        <v>695</v>
      </c>
      <c r="D121" s="216" t="s">
        <v>134</v>
      </c>
      <c r="E121" s="217" t="s">
        <v>696</v>
      </c>
      <c r="F121" s="218" t="s">
        <v>697</v>
      </c>
      <c r="G121" s="219" t="s">
        <v>137</v>
      </c>
      <c r="H121" s="220">
        <v>390</v>
      </c>
      <c r="I121" s="221"/>
      <c r="J121" s="222">
        <f>ROUND(I121*H121,2)</f>
        <v>0</v>
      </c>
      <c r="K121" s="218" t="s">
        <v>131</v>
      </c>
      <c r="L121" s="223"/>
      <c r="M121" s="224" t="s">
        <v>20</v>
      </c>
      <c r="N121" s="225" t="s">
        <v>46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84</v>
      </c>
      <c r="AT121" s="214" t="s">
        <v>134</v>
      </c>
      <c r="AU121" s="214" t="s">
        <v>84</v>
      </c>
      <c r="AY121" s="16" t="s">
        <v>125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22</v>
      </c>
      <c r="BK121" s="215">
        <f>ROUND(I121*H121,2)</f>
        <v>0</v>
      </c>
      <c r="BL121" s="16" t="s">
        <v>22</v>
      </c>
      <c r="BM121" s="214" t="s">
        <v>698</v>
      </c>
    </row>
    <row r="122" s="2" customFormat="1" ht="21.75" customHeight="1">
      <c r="A122" s="37"/>
      <c r="B122" s="38"/>
      <c r="C122" s="216" t="s">
        <v>699</v>
      </c>
      <c r="D122" s="216" t="s">
        <v>134</v>
      </c>
      <c r="E122" s="217" t="s">
        <v>700</v>
      </c>
      <c r="F122" s="218" t="s">
        <v>701</v>
      </c>
      <c r="G122" s="219" t="s">
        <v>137</v>
      </c>
      <c r="H122" s="220">
        <v>750</v>
      </c>
      <c r="I122" s="221"/>
      <c r="J122" s="222">
        <f>ROUND(I122*H122,2)</f>
        <v>0</v>
      </c>
      <c r="K122" s="218" t="s">
        <v>131</v>
      </c>
      <c r="L122" s="223"/>
      <c r="M122" s="224" t="s">
        <v>20</v>
      </c>
      <c r="N122" s="225" t="s">
        <v>46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84</v>
      </c>
      <c r="AT122" s="214" t="s">
        <v>134</v>
      </c>
      <c r="AU122" s="214" t="s">
        <v>84</v>
      </c>
      <c r="AY122" s="16" t="s">
        <v>125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22</v>
      </c>
      <c r="BK122" s="215">
        <f>ROUND(I122*H122,2)</f>
        <v>0</v>
      </c>
      <c r="BL122" s="16" t="s">
        <v>22</v>
      </c>
      <c r="BM122" s="214" t="s">
        <v>702</v>
      </c>
    </row>
    <row r="123" s="2" customFormat="1" ht="21.75" customHeight="1">
      <c r="A123" s="37"/>
      <c r="B123" s="38"/>
      <c r="C123" s="216" t="s">
        <v>703</v>
      </c>
      <c r="D123" s="216" t="s">
        <v>134</v>
      </c>
      <c r="E123" s="217" t="s">
        <v>704</v>
      </c>
      <c r="F123" s="218" t="s">
        <v>705</v>
      </c>
      <c r="G123" s="219" t="s">
        <v>137</v>
      </c>
      <c r="H123" s="220">
        <v>1020</v>
      </c>
      <c r="I123" s="221"/>
      <c r="J123" s="222">
        <f>ROUND(I123*H123,2)</f>
        <v>0</v>
      </c>
      <c r="K123" s="218" t="s">
        <v>131</v>
      </c>
      <c r="L123" s="223"/>
      <c r="M123" s="224" t="s">
        <v>20</v>
      </c>
      <c r="N123" s="225" t="s">
        <v>46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84</v>
      </c>
      <c r="AT123" s="214" t="s">
        <v>134</v>
      </c>
      <c r="AU123" s="214" t="s">
        <v>84</v>
      </c>
      <c r="AY123" s="16" t="s">
        <v>125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22</v>
      </c>
      <c r="BK123" s="215">
        <f>ROUND(I123*H123,2)</f>
        <v>0</v>
      </c>
      <c r="BL123" s="16" t="s">
        <v>22</v>
      </c>
      <c r="BM123" s="214" t="s">
        <v>706</v>
      </c>
    </row>
    <row r="124" s="2" customFormat="1" ht="16.5" customHeight="1">
      <c r="A124" s="37"/>
      <c r="B124" s="38"/>
      <c r="C124" s="203" t="s">
        <v>195</v>
      </c>
      <c r="D124" s="203" t="s">
        <v>127</v>
      </c>
      <c r="E124" s="204" t="s">
        <v>196</v>
      </c>
      <c r="F124" s="205" t="s">
        <v>197</v>
      </c>
      <c r="G124" s="206" t="s">
        <v>137</v>
      </c>
      <c r="H124" s="207">
        <v>20</v>
      </c>
      <c r="I124" s="208"/>
      <c r="J124" s="209">
        <f>ROUND(I124*H124,2)</f>
        <v>0</v>
      </c>
      <c r="K124" s="205" t="s">
        <v>131</v>
      </c>
      <c r="L124" s="43"/>
      <c r="M124" s="210" t="s">
        <v>20</v>
      </c>
      <c r="N124" s="211" t="s">
        <v>46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22</v>
      </c>
      <c r="AT124" s="214" t="s">
        <v>127</v>
      </c>
      <c r="AU124" s="214" t="s">
        <v>84</v>
      </c>
      <c r="AY124" s="16" t="s">
        <v>125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22</v>
      </c>
      <c r="BK124" s="215">
        <f>ROUND(I124*H124,2)</f>
        <v>0</v>
      </c>
      <c r="BL124" s="16" t="s">
        <v>22</v>
      </c>
      <c r="BM124" s="214" t="s">
        <v>198</v>
      </c>
    </row>
    <row r="125" s="2" customFormat="1" ht="21.75" customHeight="1">
      <c r="A125" s="37"/>
      <c r="B125" s="38"/>
      <c r="C125" s="216" t="s">
        <v>7</v>
      </c>
      <c r="D125" s="216" t="s">
        <v>134</v>
      </c>
      <c r="E125" s="217" t="s">
        <v>199</v>
      </c>
      <c r="F125" s="218" t="s">
        <v>200</v>
      </c>
      <c r="G125" s="219" t="s">
        <v>137</v>
      </c>
      <c r="H125" s="220">
        <v>20</v>
      </c>
      <c r="I125" s="221"/>
      <c r="J125" s="222">
        <f>ROUND(I125*H125,2)</f>
        <v>0</v>
      </c>
      <c r="K125" s="218" t="s">
        <v>131</v>
      </c>
      <c r="L125" s="223"/>
      <c r="M125" s="224" t="s">
        <v>20</v>
      </c>
      <c r="N125" s="225" t="s">
        <v>46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168</v>
      </c>
      <c r="AT125" s="214" t="s">
        <v>134</v>
      </c>
      <c r="AU125" s="214" t="s">
        <v>84</v>
      </c>
      <c r="AY125" s="16" t="s">
        <v>125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22</v>
      </c>
      <c r="BK125" s="215">
        <f>ROUND(I125*H125,2)</f>
        <v>0</v>
      </c>
      <c r="BL125" s="16" t="s">
        <v>168</v>
      </c>
      <c r="BM125" s="214" t="s">
        <v>201</v>
      </c>
    </row>
    <row r="126" s="2" customFormat="1" ht="44.25" customHeight="1">
      <c r="A126" s="37"/>
      <c r="B126" s="38"/>
      <c r="C126" s="203" t="s">
        <v>202</v>
      </c>
      <c r="D126" s="203" t="s">
        <v>127</v>
      </c>
      <c r="E126" s="204" t="s">
        <v>203</v>
      </c>
      <c r="F126" s="205" t="s">
        <v>204</v>
      </c>
      <c r="G126" s="206" t="s">
        <v>142</v>
      </c>
      <c r="H126" s="207">
        <v>4</v>
      </c>
      <c r="I126" s="208"/>
      <c r="J126" s="209">
        <f>ROUND(I126*H126,2)</f>
        <v>0</v>
      </c>
      <c r="K126" s="205" t="s">
        <v>131</v>
      </c>
      <c r="L126" s="43"/>
      <c r="M126" s="210" t="s">
        <v>20</v>
      </c>
      <c r="N126" s="211" t="s">
        <v>46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22</v>
      </c>
      <c r="AT126" s="214" t="s">
        <v>127</v>
      </c>
      <c r="AU126" s="214" t="s">
        <v>84</v>
      </c>
      <c r="AY126" s="16" t="s">
        <v>125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22</v>
      </c>
      <c r="BK126" s="215">
        <f>ROUND(I126*H126,2)</f>
        <v>0</v>
      </c>
      <c r="BL126" s="16" t="s">
        <v>22</v>
      </c>
      <c r="BM126" s="214" t="s">
        <v>205</v>
      </c>
    </row>
    <row r="127" s="2" customFormat="1" ht="16.5" customHeight="1">
      <c r="A127" s="37"/>
      <c r="B127" s="38"/>
      <c r="C127" s="216" t="s">
        <v>206</v>
      </c>
      <c r="D127" s="216" t="s">
        <v>134</v>
      </c>
      <c r="E127" s="217" t="s">
        <v>207</v>
      </c>
      <c r="F127" s="218" t="s">
        <v>208</v>
      </c>
      <c r="G127" s="219" t="s">
        <v>142</v>
      </c>
      <c r="H127" s="220">
        <v>4</v>
      </c>
      <c r="I127" s="221"/>
      <c r="J127" s="222">
        <f>ROUND(I127*H127,2)</f>
        <v>0</v>
      </c>
      <c r="K127" s="218" t="s">
        <v>131</v>
      </c>
      <c r="L127" s="223"/>
      <c r="M127" s="224" t="s">
        <v>20</v>
      </c>
      <c r="N127" s="225" t="s">
        <v>46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168</v>
      </c>
      <c r="AT127" s="214" t="s">
        <v>134</v>
      </c>
      <c r="AU127" s="214" t="s">
        <v>84</v>
      </c>
      <c r="AY127" s="16" t="s">
        <v>125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22</v>
      </c>
      <c r="BK127" s="215">
        <f>ROUND(I127*H127,2)</f>
        <v>0</v>
      </c>
      <c r="BL127" s="16" t="s">
        <v>168</v>
      </c>
      <c r="BM127" s="214" t="s">
        <v>209</v>
      </c>
    </row>
    <row r="128" s="2" customFormat="1" ht="49.05" customHeight="1">
      <c r="A128" s="37"/>
      <c r="B128" s="38"/>
      <c r="C128" s="203" t="s">
        <v>210</v>
      </c>
      <c r="D128" s="203" t="s">
        <v>127</v>
      </c>
      <c r="E128" s="204" t="s">
        <v>211</v>
      </c>
      <c r="F128" s="205" t="s">
        <v>212</v>
      </c>
      <c r="G128" s="206" t="s">
        <v>142</v>
      </c>
      <c r="H128" s="207">
        <v>22</v>
      </c>
      <c r="I128" s="208"/>
      <c r="J128" s="209">
        <f>ROUND(I128*H128,2)</f>
        <v>0</v>
      </c>
      <c r="K128" s="205" t="s">
        <v>131</v>
      </c>
      <c r="L128" s="43"/>
      <c r="M128" s="210" t="s">
        <v>20</v>
      </c>
      <c r="N128" s="211" t="s">
        <v>46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22</v>
      </c>
      <c r="AT128" s="214" t="s">
        <v>127</v>
      </c>
      <c r="AU128" s="214" t="s">
        <v>84</v>
      </c>
      <c r="AY128" s="16" t="s">
        <v>125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22</v>
      </c>
      <c r="BK128" s="215">
        <f>ROUND(I128*H128,2)</f>
        <v>0</v>
      </c>
      <c r="BL128" s="16" t="s">
        <v>22</v>
      </c>
      <c r="BM128" s="214" t="s">
        <v>213</v>
      </c>
    </row>
    <row r="129" s="2" customFormat="1" ht="49.05" customHeight="1">
      <c r="A129" s="37"/>
      <c r="B129" s="38"/>
      <c r="C129" s="203" t="s">
        <v>707</v>
      </c>
      <c r="D129" s="203" t="s">
        <v>127</v>
      </c>
      <c r="E129" s="204" t="s">
        <v>708</v>
      </c>
      <c r="F129" s="205" t="s">
        <v>709</v>
      </c>
      <c r="G129" s="206" t="s">
        <v>142</v>
      </c>
      <c r="H129" s="207">
        <v>2</v>
      </c>
      <c r="I129" s="208"/>
      <c r="J129" s="209">
        <f>ROUND(I129*H129,2)</f>
        <v>0</v>
      </c>
      <c r="K129" s="205" t="s">
        <v>131</v>
      </c>
      <c r="L129" s="43"/>
      <c r="M129" s="210" t="s">
        <v>20</v>
      </c>
      <c r="N129" s="211" t="s">
        <v>46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22</v>
      </c>
      <c r="AT129" s="214" t="s">
        <v>127</v>
      </c>
      <c r="AU129" s="214" t="s">
        <v>84</v>
      </c>
      <c r="AY129" s="16" t="s">
        <v>125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22</v>
      </c>
      <c r="BK129" s="215">
        <f>ROUND(I129*H129,2)</f>
        <v>0</v>
      </c>
      <c r="BL129" s="16" t="s">
        <v>22</v>
      </c>
      <c r="BM129" s="214" t="s">
        <v>710</v>
      </c>
    </row>
    <row r="130" s="2" customFormat="1" ht="49.05" customHeight="1">
      <c r="A130" s="37"/>
      <c r="B130" s="38"/>
      <c r="C130" s="203" t="s">
        <v>245</v>
      </c>
      <c r="D130" s="203" t="s">
        <v>127</v>
      </c>
      <c r="E130" s="204" t="s">
        <v>711</v>
      </c>
      <c r="F130" s="205" t="s">
        <v>712</v>
      </c>
      <c r="G130" s="206" t="s">
        <v>142</v>
      </c>
      <c r="H130" s="207">
        <v>4</v>
      </c>
      <c r="I130" s="208"/>
      <c r="J130" s="209">
        <f>ROUND(I130*H130,2)</f>
        <v>0</v>
      </c>
      <c r="K130" s="205" t="s">
        <v>235</v>
      </c>
      <c r="L130" s="43"/>
      <c r="M130" s="210" t="s">
        <v>20</v>
      </c>
      <c r="N130" s="211" t="s">
        <v>46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22</v>
      </c>
      <c r="AT130" s="214" t="s">
        <v>127</v>
      </c>
      <c r="AU130" s="214" t="s">
        <v>84</v>
      </c>
      <c r="AY130" s="16" t="s">
        <v>125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22</v>
      </c>
      <c r="BK130" s="215">
        <f>ROUND(I130*H130,2)</f>
        <v>0</v>
      </c>
      <c r="BL130" s="16" t="s">
        <v>22</v>
      </c>
      <c r="BM130" s="214" t="s">
        <v>713</v>
      </c>
    </row>
    <row r="131" s="2" customFormat="1" ht="49.05" customHeight="1">
      <c r="A131" s="37"/>
      <c r="B131" s="38"/>
      <c r="C131" s="203" t="s">
        <v>714</v>
      </c>
      <c r="D131" s="203" t="s">
        <v>127</v>
      </c>
      <c r="E131" s="204" t="s">
        <v>715</v>
      </c>
      <c r="F131" s="205" t="s">
        <v>716</v>
      </c>
      <c r="G131" s="206" t="s">
        <v>142</v>
      </c>
      <c r="H131" s="207">
        <v>4</v>
      </c>
      <c r="I131" s="208"/>
      <c r="J131" s="209">
        <f>ROUND(I131*H131,2)</f>
        <v>0</v>
      </c>
      <c r="K131" s="205" t="s">
        <v>131</v>
      </c>
      <c r="L131" s="43"/>
      <c r="M131" s="210" t="s">
        <v>20</v>
      </c>
      <c r="N131" s="211" t="s">
        <v>46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22</v>
      </c>
      <c r="AT131" s="214" t="s">
        <v>127</v>
      </c>
      <c r="AU131" s="214" t="s">
        <v>84</v>
      </c>
      <c r="AY131" s="16" t="s">
        <v>125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22</v>
      </c>
      <c r="BK131" s="215">
        <f>ROUND(I131*H131,2)</f>
        <v>0</v>
      </c>
      <c r="BL131" s="16" t="s">
        <v>22</v>
      </c>
      <c r="BM131" s="214" t="s">
        <v>717</v>
      </c>
    </row>
    <row r="132" s="12" customFormat="1" ht="22.8" customHeight="1">
      <c r="A132" s="12"/>
      <c r="B132" s="187"/>
      <c r="C132" s="188"/>
      <c r="D132" s="189" t="s">
        <v>74</v>
      </c>
      <c r="E132" s="201" t="s">
        <v>214</v>
      </c>
      <c r="F132" s="201" t="s">
        <v>215</v>
      </c>
      <c r="G132" s="188"/>
      <c r="H132" s="188"/>
      <c r="I132" s="191"/>
      <c r="J132" s="202">
        <f>BK132</f>
        <v>0</v>
      </c>
      <c r="K132" s="188"/>
      <c r="L132" s="193"/>
      <c r="M132" s="194"/>
      <c r="N132" s="195"/>
      <c r="O132" s="195"/>
      <c r="P132" s="196">
        <f>SUM(P133:P153)</f>
        <v>0</v>
      </c>
      <c r="Q132" s="195"/>
      <c r="R132" s="196">
        <f>SUM(R133:R153)</f>
        <v>0.112</v>
      </c>
      <c r="S132" s="195"/>
      <c r="T132" s="197">
        <f>SUM(T133:T153)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8" t="s">
        <v>22</v>
      </c>
      <c r="AT132" s="199" t="s">
        <v>74</v>
      </c>
      <c r="AU132" s="199" t="s">
        <v>22</v>
      </c>
      <c r="AY132" s="198" t="s">
        <v>125</v>
      </c>
      <c r="BK132" s="200">
        <f>SUM(BK133:BK153)</f>
        <v>0</v>
      </c>
    </row>
    <row r="133" s="2" customFormat="1" ht="37.8" customHeight="1">
      <c r="A133" s="37"/>
      <c r="B133" s="38"/>
      <c r="C133" s="203" t="s">
        <v>216</v>
      </c>
      <c r="D133" s="203" t="s">
        <v>127</v>
      </c>
      <c r="E133" s="204" t="s">
        <v>217</v>
      </c>
      <c r="F133" s="205" t="s">
        <v>218</v>
      </c>
      <c r="G133" s="206" t="s">
        <v>142</v>
      </c>
      <c r="H133" s="207">
        <v>12</v>
      </c>
      <c r="I133" s="208"/>
      <c r="J133" s="209">
        <f>ROUND(I133*H133,2)</f>
        <v>0</v>
      </c>
      <c r="K133" s="205" t="s">
        <v>131</v>
      </c>
      <c r="L133" s="43"/>
      <c r="M133" s="210" t="s">
        <v>20</v>
      </c>
      <c r="N133" s="211" t="s">
        <v>46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22</v>
      </c>
      <c r="AT133" s="214" t="s">
        <v>127</v>
      </c>
      <c r="AU133" s="214" t="s">
        <v>84</v>
      </c>
      <c r="AY133" s="16" t="s">
        <v>125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22</v>
      </c>
      <c r="BK133" s="215">
        <f>ROUND(I133*H133,2)</f>
        <v>0</v>
      </c>
      <c r="BL133" s="16" t="s">
        <v>22</v>
      </c>
      <c r="BM133" s="214" t="s">
        <v>219</v>
      </c>
    </row>
    <row r="134" s="2" customFormat="1" ht="16.5" customHeight="1">
      <c r="A134" s="37"/>
      <c r="B134" s="38"/>
      <c r="C134" s="216" t="s">
        <v>371</v>
      </c>
      <c r="D134" s="216" t="s">
        <v>134</v>
      </c>
      <c r="E134" s="217" t="s">
        <v>718</v>
      </c>
      <c r="F134" s="218" t="s">
        <v>719</v>
      </c>
      <c r="G134" s="219" t="s">
        <v>142</v>
      </c>
      <c r="H134" s="220">
        <v>1</v>
      </c>
      <c r="I134" s="221"/>
      <c r="J134" s="222">
        <f>ROUND(I134*H134,2)</f>
        <v>0</v>
      </c>
      <c r="K134" s="218" t="s">
        <v>235</v>
      </c>
      <c r="L134" s="223"/>
      <c r="M134" s="224" t="s">
        <v>20</v>
      </c>
      <c r="N134" s="225" t="s">
        <v>46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84</v>
      </c>
      <c r="AT134" s="214" t="s">
        <v>134</v>
      </c>
      <c r="AU134" s="214" t="s">
        <v>84</v>
      </c>
      <c r="AY134" s="16" t="s">
        <v>125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22</v>
      </c>
      <c r="BK134" s="215">
        <f>ROUND(I134*H134,2)</f>
        <v>0</v>
      </c>
      <c r="BL134" s="16" t="s">
        <v>22</v>
      </c>
      <c r="BM134" s="214" t="s">
        <v>720</v>
      </c>
    </row>
    <row r="135" s="2" customFormat="1" ht="16.5" customHeight="1">
      <c r="A135" s="37"/>
      <c r="B135" s="38"/>
      <c r="C135" s="216" t="s">
        <v>220</v>
      </c>
      <c r="D135" s="216" t="s">
        <v>134</v>
      </c>
      <c r="E135" s="217" t="s">
        <v>221</v>
      </c>
      <c r="F135" s="218" t="s">
        <v>222</v>
      </c>
      <c r="G135" s="219" t="s">
        <v>142</v>
      </c>
      <c r="H135" s="220">
        <v>11</v>
      </c>
      <c r="I135" s="221"/>
      <c r="J135" s="222">
        <f>ROUND(I135*H135,2)</f>
        <v>0</v>
      </c>
      <c r="K135" s="218" t="s">
        <v>131</v>
      </c>
      <c r="L135" s="223"/>
      <c r="M135" s="224" t="s">
        <v>20</v>
      </c>
      <c r="N135" s="225" t="s">
        <v>46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168</v>
      </c>
      <c r="AT135" s="214" t="s">
        <v>134</v>
      </c>
      <c r="AU135" s="214" t="s">
        <v>84</v>
      </c>
      <c r="AY135" s="16" t="s">
        <v>125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22</v>
      </c>
      <c r="BK135" s="215">
        <f>ROUND(I135*H135,2)</f>
        <v>0</v>
      </c>
      <c r="BL135" s="16" t="s">
        <v>168</v>
      </c>
      <c r="BM135" s="214" t="s">
        <v>223</v>
      </c>
    </row>
    <row r="136" s="2" customFormat="1" ht="16.5" customHeight="1">
      <c r="A136" s="37"/>
      <c r="B136" s="38"/>
      <c r="C136" s="216" t="s">
        <v>224</v>
      </c>
      <c r="D136" s="216" t="s">
        <v>134</v>
      </c>
      <c r="E136" s="217" t="s">
        <v>225</v>
      </c>
      <c r="F136" s="218" t="s">
        <v>226</v>
      </c>
      <c r="G136" s="219" t="s">
        <v>142</v>
      </c>
      <c r="H136" s="220">
        <v>12</v>
      </c>
      <c r="I136" s="221"/>
      <c r="J136" s="222">
        <f>ROUND(I136*H136,2)</f>
        <v>0</v>
      </c>
      <c r="K136" s="218" t="s">
        <v>131</v>
      </c>
      <c r="L136" s="223"/>
      <c r="M136" s="224" t="s">
        <v>20</v>
      </c>
      <c r="N136" s="225" t="s">
        <v>46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168</v>
      </c>
      <c r="AT136" s="214" t="s">
        <v>134</v>
      </c>
      <c r="AU136" s="214" t="s">
        <v>84</v>
      </c>
      <c r="AY136" s="16" t="s">
        <v>125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22</v>
      </c>
      <c r="BK136" s="215">
        <f>ROUND(I136*H136,2)</f>
        <v>0</v>
      </c>
      <c r="BL136" s="16" t="s">
        <v>168</v>
      </c>
      <c r="BM136" s="214" t="s">
        <v>227</v>
      </c>
    </row>
    <row r="137" s="2" customFormat="1" ht="24.15" customHeight="1">
      <c r="A137" s="37"/>
      <c r="B137" s="38"/>
      <c r="C137" s="203" t="s">
        <v>228</v>
      </c>
      <c r="D137" s="203" t="s">
        <v>127</v>
      </c>
      <c r="E137" s="204" t="s">
        <v>229</v>
      </c>
      <c r="F137" s="205" t="s">
        <v>230</v>
      </c>
      <c r="G137" s="206" t="s">
        <v>142</v>
      </c>
      <c r="H137" s="207">
        <v>12</v>
      </c>
      <c r="I137" s="208"/>
      <c r="J137" s="209">
        <f>ROUND(I137*H137,2)</f>
        <v>0</v>
      </c>
      <c r="K137" s="205" t="s">
        <v>131</v>
      </c>
      <c r="L137" s="43"/>
      <c r="M137" s="210" t="s">
        <v>20</v>
      </c>
      <c r="N137" s="211" t="s">
        <v>46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22</v>
      </c>
      <c r="AT137" s="214" t="s">
        <v>127</v>
      </c>
      <c r="AU137" s="214" t="s">
        <v>84</v>
      </c>
      <c r="AY137" s="16" t="s">
        <v>125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22</v>
      </c>
      <c r="BK137" s="215">
        <f>ROUND(I137*H137,2)</f>
        <v>0</v>
      </c>
      <c r="BL137" s="16" t="s">
        <v>22</v>
      </c>
      <c r="BM137" s="214" t="s">
        <v>231</v>
      </c>
    </row>
    <row r="138" s="2" customFormat="1" ht="16.5" customHeight="1">
      <c r="A138" s="37"/>
      <c r="B138" s="38"/>
      <c r="C138" s="216" t="s">
        <v>232</v>
      </c>
      <c r="D138" s="216" t="s">
        <v>134</v>
      </c>
      <c r="E138" s="217" t="s">
        <v>233</v>
      </c>
      <c r="F138" s="218" t="s">
        <v>234</v>
      </c>
      <c r="G138" s="219" t="s">
        <v>142</v>
      </c>
      <c r="H138" s="220">
        <v>12</v>
      </c>
      <c r="I138" s="221"/>
      <c r="J138" s="222">
        <f>ROUND(I138*H138,2)</f>
        <v>0</v>
      </c>
      <c r="K138" s="218" t="s">
        <v>235</v>
      </c>
      <c r="L138" s="223"/>
      <c r="M138" s="224" t="s">
        <v>20</v>
      </c>
      <c r="N138" s="225" t="s">
        <v>46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84</v>
      </c>
      <c r="AT138" s="214" t="s">
        <v>134</v>
      </c>
      <c r="AU138" s="214" t="s">
        <v>84</v>
      </c>
      <c r="AY138" s="16" t="s">
        <v>125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22</v>
      </c>
      <c r="BK138" s="215">
        <f>ROUND(I138*H138,2)</f>
        <v>0</v>
      </c>
      <c r="BL138" s="16" t="s">
        <v>22</v>
      </c>
      <c r="BM138" s="214" t="s">
        <v>721</v>
      </c>
    </row>
    <row r="139" s="2" customFormat="1" ht="16.5" customHeight="1">
      <c r="A139" s="37"/>
      <c r="B139" s="38"/>
      <c r="C139" s="203" t="s">
        <v>237</v>
      </c>
      <c r="D139" s="203" t="s">
        <v>127</v>
      </c>
      <c r="E139" s="204" t="s">
        <v>238</v>
      </c>
      <c r="F139" s="205" t="s">
        <v>239</v>
      </c>
      <c r="G139" s="206" t="s">
        <v>142</v>
      </c>
      <c r="H139" s="207">
        <v>5</v>
      </c>
      <c r="I139" s="208"/>
      <c r="J139" s="209">
        <f>ROUND(I139*H139,2)</f>
        <v>0</v>
      </c>
      <c r="K139" s="205" t="s">
        <v>131</v>
      </c>
      <c r="L139" s="43"/>
      <c r="M139" s="210" t="s">
        <v>20</v>
      </c>
      <c r="N139" s="211" t="s">
        <v>46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22</v>
      </c>
      <c r="AT139" s="214" t="s">
        <v>127</v>
      </c>
      <c r="AU139" s="214" t="s">
        <v>84</v>
      </c>
      <c r="AY139" s="16" t="s">
        <v>125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22</v>
      </c>
      <c r="BK139" s="215">
        <f>ROUND(I139*H139,2)</f>
        <v>0</v>
      </c>
      <c r="BL139" s="16" t="s">
        <v>22</v>
      </c>
      <c r="BM139" s="214" t="s">
        <v>240</v>
      </c>
    </row>
    <row r="140" s="2" customFormat="1" ht="16.5" customHeight="1">
      <c r="A140" s="37"/>
      <c r="B140" s="38"/>
      <c r="C140" s="203" t="s">
        <v>241</v>
      </c>
      <c r="D140" s="203" t="s">
        <v>127</v>
      </c>
      <c r="E140" s="204" t="s">
        <v>242</v>
      </c>
      <c r="F140" s="205" t="s">
        <v>243</v>
      </c>
      <c r="G140" s="206" t="s">
        <v>142</v>
      </c>
      <c r="H140" s="207">
        <v>5</v>
      </c>
      <c r="I140" s="208"/>
      <c r="J140" s="209">
        <f>ROUND(I140*H140,2)</f>
        <v>0</v>
      </c>
      <c r="K140" s="205" t="s">
        <v>131</v>
      </c>
      <c r="L140" s="43"/>
      <c r="M140" s="210" t="s">
        <v>20</v>
      </c>
      <c r="N140" s="211" t="s">
        <v>46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22</v>
      </c>
      <c r="AT140" s="214" t="s">
        <v>127</v>
      </c>
      <c r="AU140" s="214" t="s">
        <v>84</v>
      </c>
      <c r="AY140" s="16" t="s">
        <v>125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22</v>
      </c>
      <c r="BK140" s="215">
        <f>ROUND(I140*H140,2)</f>
        <v>0</v>
      </c>
      <c r="BL140" s="16" t="s">
        <v>22</v>
      </c>
      <c r="BM140" s="214" t="s">
        <v>244</v>
      </c>
    </row>
    <row r="141" s="2" customFormat="1" ht="16.5" customHeight="1">
      <c r="A141" s="37"/>
      <c r="B141" s="38"/>
      <c r="C141" s="203" t="s">
        <v>722</v>
      </c>
      <c r="D141" s="203" t="s">
        <v>127</v>
      </c>
      <c r="E141" s="204" t="s">
        <v>246</v>
      </c>
      <c r="F141" s="205" t="s">
        <v>247</v>
      </c>
      <c r="G141" s="206" t="s">
        <v>142</v>
      </c>
      <c r="H141" s="207">
        <v>1</v>
      </c>
      <c r="I141" s="208"/>
      <c r="J141" s="209">
        <f>ROUND(I141*H141,2)</f>
        <v>0</v>
      </c>
      <c r="K141" s="205" t="s">
        <v>131</v>
      </c>
      <c r="L141" s="43"/>
      <c r="M141" s="210" t="s">
        <v>20</v>
      </c>
      <c r="N141" s="211" t="s">
        <v>46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22</v>
      </c>
      <c r="AT141" s="214" t="s">
        <v>127</v>
      </c>
      <c r="AU141" s="214" t="s">
        <v>84</v>
      </c>
      <c r="AY141" s="16" t="s">
        <v>125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22</v>
      </c>
      <c r="BK141" s="215">
        <f>ROUND(I141*H141,2)</f>
        <v>0</v>
      </c>
      <c r="BL141" s="16" t="s">
        <v>22</v>
      </c>
      <c r="BM141" s="214" t="s">
        <v>723</v>
      </c>
    </row>
    <row r="142" s="2" customFormat="1" ht="21.75" customHeight="1">
      <c r="A142" s="37"/>
      <c r="B142" s="38"/>
      <c r="C142" s="203" t="s">
        <v>249</v>
      </c>
      <c r="D142" s="203" t="s">
        <v>127</v>
      </c>
      <c r="E142" s="204" t="s">
        <v>250</v>
      </c>
      <c r="F142" s="205" t="s">
        <v>251</v>
      </c>
      <c r="G142" s="206" t="s">
        <v>142</v>
      </c>
      <c r="H142" s="207">
        <v>12</v>
      </c>
      <c r="I142" s="208"/>
      <c r="J142" s="209">
        <f>ROUND(I142*H142,2)</f>
        <v>0</v>
      </c>
      <c r="K142" s="205" t="s">
        <v>131</v>
      </c>
      <c r="L142" s="43"/>
      <c r="M142" s="210" t="s">
        <v>20</v>
      </c>
      <c r="N142" s="211" t="s">
        <v>46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22</v>
      </c>
      <c r="AT142" s="214" t="s">
        <v>127</v>
      </c>
      <c r="AU142" s="214" t="s">
        <v>84</v>
      </c>
      <c r="AY142" s="16" t="s">
        <v>125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22</v>
      </c>
      <c r="BK142" s="215">
        <f>ROUND(I142*H142,2)</f>
        <v>0</v>
      </c>
      <c r="BL142" s="16" t="s">
        <v>22</v>
      </c>
      <c r="BM142" s="214" t="s">
        <v>252</v>
      </c>
    </row>
    <row r="143" s="2" customFormat="1" ht="16.5" customHeight="1">
      <c r="A143" s="37"/>
      <c r="B143" s="38"/>
      <c r="C143" s="216" t="s">
        <v>253</v>
      </c>
      <c r="D143" s="216" t="s">
        <v>134</v>
      </c>
      <c r="E143" s="217" t="s">
        <v>254</v>
      </c>
      <c r="F143" s="218" t="s">
        <v>255</v>
      </c>
      <c r="G143" s="219" t="s">
        <v>142</v>
      </c>
      <c r="H143" s="220">
        <v>12</v>
      </c>
      <c r="I143" s="221"/>
      <c r="J143" s="222">
        <f>ROUND(I143*H143,2)</f>
        <v>0</v>
      </c>
      <c r="K143" s="218" t="s">
        <v>235</v>
      </c>
      <c r="L143" s="223"/>
      <c r="M143" s="224" t="s">
        <v>20</v>
      </c>
      <c r="N143" s="225" t="s">
        <v>46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84</v>
      </c>
      <c r="AT143" s="214" t="s">
        <v>134</v>
      </c>
      <c r="AU143" s="214" t="s">
        <v>84</v>
      </c>
      <c r="AY143" s="16" t="s">
        <v>125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22</v>
      </c>
      <c r="BK143" s="215">
        <f>ROUND(I143*H143,2)</f>
        <v>0</v>
      </c>
      <c r="BL143" s="16" t="s">
        <v>22</v>
      </c>
      <c r="BM143" s="214" t="s">
        <v>724</v>
      </c>
    </row>
    <row r="144" s="2" customFormat="1" ht="16.5" customHeight="1">
      <c r="A144" s="37"/>
      <c r="B144" s="38"/>
      <c r="C144" s="216" t="s">
        <v>257</v>
      </c>
      <c r="D144" s="216" t="s">
        <v>134</v>
      </c>
      <c r="E144" s="217" t="s">
        <v>258</v>
      </c>
      <c r="F144" s="218" t="s">
        <v>259</v>
      </c>
      <c r="G144" s="219" t="s">
        <v>142</v>
      </c>
      <c r="H144" s="220">
        <v>12</v>
      </c>
      <c r="I144" s="221"/>
      <c r="J144" s="222">
        <f>ROUND(I144*H144,2)</f>
        <v>0</v>
      </c>
      <c r="K144" s="218" t="s">
        <v>131</v>
      </c>
      <c r="L144" s="223"/>
      <c r="M144" s="224" t="s">
        <v>20</v>
      </c>
      <c r="N144" s="225" t="s">
        <v>46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84</v>
      </c>
      <c r="AT144" s="214" t="s">
        <v>134</v>
      </c>
      <c r="AU144" s="214" t="s">
        <v>84</v>
      </c>
      <c r="AY144" s="16" t="s">
        <v>125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22</v>
      </c>
      <c r="BK144" s="215">
        <f>ROUND(I144*H144,2)</f>
        <v>0</v>
      </c>
      <c r="BL144" s="16" t="s">
        <v>22</v>
      </c>
      <c r="BM144" s="214" t="s">
        <v>260</v>
      </c>
    </row>
    <row r="145" s="2" customFormat="1" ht="16.5" customHeight="1">
      <c r="A145" s="37"/>
      <c r="B145" s="38"/>
      <c r="C145" s="203" t="s">
        <v>261</v>
      </c>
      <c r="D145" s="203" t="s">
        <v>127</v>
      </c>
      <c r="E145" s="204" t="s">
        <v>262</v>
      </c>
      <c r="F145" s="205" t="s">
        <v>263</v>
      </c>
      <c r="G145" s="206" t="s">
        <v>142</v>
      </c>
      <c r="H145" s="207">
        <v>12</v>
      </c>
      <c r="I145" s="208"/>
      <c r="J145" s="209">
        <f>ROUND(I145*H145,2)</f>
        <v>0</v>
      </c>
      <c r="K145" s="205" t="s">
        <v>131</v>
      </c>
      <c r="L145" s="43"/>
      <c r="M145" s="210" t="s">
        <v>20</v>
      </c>
      <c r="N145" s="211" t="s">
        <v>46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22</v>
      </c>
      <c r="AT145" s="214" t="s">
        <v>127</v>
      </c>
      <c r="AU145" s="214" t="s">
        <v>84</v>
      </c>
      <c r="AY145" s="16" t="s">
        <v>125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22</v>
      </c>
      <c r="BK145" s="215">
        <f>ROUND(I145*H145,2)</f>
        <v>0</v>
      </c>
      <c r="BL145" s="16" t="s">
        <v>22</v>
      </c>
      <c r="BM145" s="214" t="s">
        <v>264</v>
      </c>
    </row>
    <row r="146" s="2" customFormat="1" ht="16.5" customHeight="1">
      <c r="A146" s="37"/>
      <c r="B146" s="38"/>
      <c r="C146" s="216" t="s">
        <v>265</v>
      </c>
      <c r="D146" s="216" t="s">
        <v>134</v>
      </c>
      <c r="E146" s="217" t="s">
        <v>266</v>
      </c>
      <c r="F146" s="218" t="s">
        <v>267</v>
      </c>
      <c r="G146" s="219" t="s">
        <v>142</v>
      </c>
      <c r="H146" s="220">
        <v>12</v>
      </c>
      <c r="I146" s="221"/>
      <c r="J146" s="222">
        <f>ROUND(I146*H146,2)</f>
        <v>0</v>
      </c>
      <c r="K146" s="218" t="s">
        <v>131</v>
      </c>
      <c r="L146" s="223"/>
      <c r="M146" s="224" t="s">
        <v>20</v>
      </c>
      <c r="N146" s="225" t="s">
        <v>46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168</v>
      </c>
      <c r="AT146" s="214" t="s">
        <v>134</v>
      </c>
      <c r="AU146" s="214" t="s">
        <v>84</v>
      </c>
      <c r="AY146" s="16" t="s">
        <v>125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22</v>
      </c>
      <c r="BK146" s="215">
        <f>ROUND(I146*H146,2)</f>
        <v>0</v>
      </c>
      <c r="BL146" s="16" t="s">
        <v>168</v>
      </c>
      <c r="BM146" s="214" t="s">
        <v>268</v>
      </c>
    </row>
    <row r="147" s="2" customFormat="1" ht="16.5" customHeight="1">
      <c r="A147" s="37"/>
      <c r="B147" s="38"/>
      <c r="C147" s="216" t="s">
        <v>725</v>
      </c>
      <c r="D147" s="216" t="s">
        <v>134</v>
      </c>
      <c r="E147" s="217" t="s">
        <v>726</v>
      </c>
      <c r="F147" s="218" t="s">
        <v>727</v>
      </c>
      <c r="G147" s="219" t="s">
        <v>142</v>
      </c>
      <c r="H147" s="220">
        <v>1</v>
      </c>
      <c r="I147" s="221"/>
      <c r="J147" s="222">
        <f>ROUND(I147*H147,2)</f>
        <v>0</v>
      </c>
      <c r="K147" s="218" t="s">
        <v>131</v>
      </c>
      <c r="L147" s="223"/>
      <c r="M147" s="224" t="s">
        <v>20</v>
      </c>
      <c r="N147" s="225" t="s">
        <v>46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84</v>
      </c>
      <c r="AT147" s="214" t="s">
        <v>134</v>
      </c>
      <c r="AU147" s="214" t="s">
        <v>84</v>
      </c>
      <c r="AY147" s="16" t="s">
        <v>125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22</v>
      </c>
      <c r="BK147" s="215">
        <f>ROUND(I147*H147,2)</f>
        <v>0</v>
      </c>
      <c r="BL147" s="16" t="s">
        <v>22</v>
      </c>
      <c r="BM147" s="214" t="s">
        <v>728</v>
      </c>
    </row>
    <row r="148" s="2" customFormat="1" ht="37.8" customHeight="1">
      <c r="A148" s="37"/>
      <c r="B148" s="38"/>
      <c r="C148" s="203" t="s">
        <v>729</v>
      </c>
      <c r="D148" s="203" t="s">
        <v>127</v>
      </c>
      <c r="E148" s="204" t="s">
        <v>730</v>
      </c>
      <c r="F148" s="205" t="s">
        <v>731</v>
      </c>
      <c r="G148" s="206" t="s">
        <v>142</v>
      </c>
      <c r="H148" s="207">
        <v>1</v>
      </c>
      <c r="I148" s="208"/>
      <c r="J148" s="209">
        <f>ROUND(I148*H148,2)</f>
        <v>0</v>
      </c>
      <c r="K148" s="205" t="s">
        <v>131</v>
      </c>
      <c r="L148" s="43"/>
      <c r="M148" s="210" t="s">
        <v>20</v>
      </c>
      <c r="N148" s="211" t="s">
        <v>46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22</v>
      </c>
      <c r="AT148" s="214" t="s">
        <v>127</v>
      </c>
      <c r="AU148" s="214" t="s">
        <v>84</v>
      </c>
      <c r="AY148" s="16" t="s">
        <v>125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22</v>
      </c>
      <c r="BK148" s="215">
        <f>ROUND(I148*H148,2)</f>
        <v>0</v>
      </c>
      <c r="BL148" s="16" t="s">
        <v>22</v>
      </c>
      <c r="BM148" s="214" t="s">
        <v>732</v>
      </c>
    </row>
    <row r="149" s="2" customFormat="1" ht="16.5" customHeight="1">
      <c r="A149" s="37"/>
      <c r="B149" s="38"/>
      <c r="C149" s="203" t="s">
        <v>733</v>
      </c>
      <c r="D149" s="203" t="s">
        <v>127</v>
      </c>
      <c r="E149" s="204" t="s">
        <v>734</v>
      </c>
      <c r="F149" s="205" t="s">
        <v>735</v>
      </c>
      <c r="G149" s="206" t="s">
        <v>142</v>
      </c>
      <c r="H149" s="207">
        <v>4</v>
      </c>
      <c r="I149" s="208"/>
      <c r="J149" s="209">
        <f>ROUND(I149*H149,2)</f>
        <v>0</v>
      </c>
      <c r="K149" s="205" t="s">
        <v>131</v>
      </c>
      <c r="L149" s="43"/>
      <c r="M149" s="210" t="s">
        <v>20</v>
      </c>
      <c r="N149" s="211" t="s">
        <v>46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22</v>
      </c>
      <c r="AT149" s="214" t="s">
        <v>127</v>
      </c>
      <c r="AU149" s="214" t="s">
        <v>84</v>
      </c>
      <c r="AY149" s="16" t="s">
        <v>125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22</v>
      </c>
      <c r="BK149" s="215">
        <f>ROUND(I149*H149,2)</f>
        <v>0</v>
      </c>
      <c r="BL149" s="16" t="s">
        <v>22</v>
      </c>
      <c r="BM149" s="214" t="s">
        <v>736</v>
      </c>
    </row>
    <row r="150" s="2" customFormat="1" ht="37.8" customHeight="1">
      <c r="A150" s="37"/>
      <c r="B150" s="38"/>
      <c r="C150" s="203" t="s">
        <v>737</v>
      </c>
      <c r="D150" s="203" t="s">
        <v>127</v>
      </c>
      <c r="E150" s="204" t="s">
        <v>738</v>
      </c>
      <c r="F150" s="205" t="s">
        <v>739</v>
      </c>
      <c r="G150" s="206" t="s">
        <v>142</v>
      </c>
      <c r="H150" s="207">
        <v>4</v>
      </c>
      <c r="I150" s="208"/>
      <c r="J150" s="209">
        <f>ROUND(I150*H150,2)</f>
        <v>0</v>
      </c>
      <c r="K150" s="205" t="s">
        <v>131</v>
      </c>
      <c r="L150" s="43"/>
      <c r="M150" s="210" t="s">
        <v>20</v>
      </c>
      <c r="N150" s="211" t="s">
        <v>46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22</v>
      </c>
      <c r="AT150" s="214" t="s">
        <v>127</v>
      </c>
      <c r="AU150" s="214" t="s">
        <v>84</v>
      </c>
      <c r="AY150" s="16" t="s">
        <v>125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22</v>
      </c>
      <c r="BK150" s="215">
        <f>ROUND(I150*H150,2)</f>
        <v>0</v>
      </c>
      <c r="BL150" s="16" t="s">
        <v>22</v>
      </c>
      <c r="BM150" s="214" t="s">
        <v>740</v>
      </c>
    </row>
    <row r="151" s="2" customFormat="1" ht="16.5" customHeight="1">
      <c r="A151" s="37"/>
      <c r="B151" s="38"/>
      <c r="C151" s="216" t="s">
        <v>741</v>
      </c>
      <c r="D151" s="216" t="s">
        <v>134</v>
      </c>
      <c r="E151" s="217" t="s">
        <v>742</v>
      </c>
      <c r="F151" s="218" t="s">
        <v>743</v>
      </c>
      <c r="G151" s="219" t="s">
        <v>142</v>
      </c>
      <c r="H151" s="220">
        <v>2</v>
      </c>
      <c r="I151" s="221"/>
      <c r="J151" s="222">
        <f>ROUND(I151*H151,2)</f>
        <v>0</v>
      </c>
      <c r="K151" s="218" t="s">
        <v>131</v>
      </c>
      <c r="L151" s="223"/>
      <c r="M151" s="224" t="s">
        <v>20</v>
      </c>
      <c r="N151" s="225" t="s">
        <v>46</v>
      </c>
      <c r="O151" s="83"/>
      <c r="P151" s="212">
        <f>O151*H151</f>
        <v>0</v>
      </c>
      <c r="Q151" s="212">
        <v>0.056000000000000001</v>
      </c>
      <c r="R151" s="212">
        <f>Q151*H151</f>
        <v>0.112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84</v>
      </c>
      <c r="AT151" s="214" t="s">
        <v>134</v>
      </c>
      <c r="AU151" s="214" t="s">
        <v>84</v>
      </c>
      <c r="AY151" s="16" t="s">
        <v>125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22</v>
      </c>
      <c r="BK151" s="215">
        <f>ROUND(I151*H151,2)</f>
        <v>0</v>
      </c>
      <c r="BL151" s="16" t="s">
        <v>22</v>
      </c>
      <c r="BM151" s="214" t="s">
        <v>744</v>
      </c>
    </row>
    <row r="152" s="2" customFormat="1" ht="37.8" customHeight="1">
      <c r="A152" s="37"/>
      <c r="B152" s="38"/>
      <c r="C152" s="203" t="s">
        <v>745</v>
      </c>
      <c r="D152" s="203" t="s">
        <v>127</v>
      </c>
      <c r="E152" s="204" t="s">
        <v>746</v>
      </c>
      <c r="F152" s="205" t="s">
        <v>747</v>
      </c>
      <c r="G152" s="206" t="s">
        <v>142</v>
      </c>
      <c r="H152" s="207">
        <v>2</v>
      </c>
      <c r="I152" s="208"/>
      <c r="J152" s="209">
        <f>ROUND(I152*H152,2)</f>
        <v>0</v>
      </c>
      <c r="K152" s="205" t="s">
        <v>131</v>
      </c>
      <c r="L152" s="43"/>
      <c r="M152" s="210" t="s">
        <v>20</v>
      </c>
      <c r="N152" s="211" t="s">
        <v>46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22</v>
      </c>
      <c r="AT152" s="214" t="s">
        <v>127</v>
      </c>
      <c r="AU152" s="214" t="s">
        <v>84</v>
      </c>
      <c r="AY152" s="16" t="s">
        <v>125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22</v>
      </c>
      <c r="BK152" s="215">
        <f>ROUND(I152*H152,2)</f>
        <v>0</v>
      </c>
      <c r="BL152" s="16" t="s">
        <v>22</v>
      </c>
      <c r="BM152" s="214" t="s">
        <v>748</v>
      </c>
    </row>
    <row r="153" s="2" customFormat="1" ht="44.25" customHeight="1">
      <c r="A153" s="37"/>
      <c r="B153" s="38"/>
      <c r="C153" s="203" t="s">
        <v>749</v>
      </c>
      <c r="D153" s="203" t="s">
        <v>127</v>
      </c>
      <c r="E153" s="204" t="s">
        <v>750</v>
      </c>
      <c r="F153" s="205" t="s">
        <v>751</v>
      </c>
      <c r="G153" s="206" t="s">
        <v>142</v>
      </c>
      <c r="H153" s="207">
        <v>2</v>
      </c>
      <c r="I153" s="208"/>
      <c r="J153" s="209">
        <f>ROUND(I153*H153,2)</f>
        <v>0</v>
      </c>
      <c r="K153" s="205" t="s">
        <v>131</v>
      </c>
      <c r="L153" s="43"/>
      <c r="M153" s="210" t="s">
        <v>20</v>
      </c>
      <c r="N153" s="211" t="s">
        <v>46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22</v>
      </c>
      <c r="AT153" s="214" t="s">
        <v>127</v>
      </c>
      <c r="AU153" s="214" t="s">
        <v>84</v>
      </c>
      <c r="AY153" s="16" t="s">
        <v>125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22</v>
      </c>
      <c r="BK153" s="215">
        <f>ROUND(I153*H153,2)</f>
        <v>0</v>
      </c>
      <c r="BL153" s="16" t="s">
        <v>22</v>
      </c>
      <c r="BM153" s="214" t="s">
        <v>752</v>
      </c>
    </row>
    <row r="154" s="12" customFormat="1" ht="22.8" customHeight="1">
      <c r="A154" s="12"/>
      <c r="B154" s="187"/>
      <c r="C154" s="188"/>
      <c r="D154" s="189" t="s">
        <v>74</v>
      </c>
      <c r="E154" s="201" t="s">
        <v>139</v>
      </c>
      <c r="F154" s="201" t="s">
        <v>278</v>
      </c>
      <c r="G154" s="188"/>
      <c r="H154" s="188"/>
      <c r="I154" s="191"/>
      <c r="J154" s="202">
        <f>BK154</f>
        <v>0</v>
      </c>
      <c r="K154" s="188"/>
      <c r="L154" s="193"/>
      <c r="M154" s="194"/>
      <c r="N154" s="195"/>
      <c r="O154" s="195"/>
      <c r="P154" s="196">
        <f>SUM(P155:P180)</f>
        <v>0</v>
      </c>
      <c r="Q154" s="195"/>
      <c r="R154" s="196">
        <f>SUM(R155:R180)</f>
        <v>0</v>
      </c>
      <c r="S154" s="195"/>
      <c r="T154" s="197">
        <f>SUM(T155:T180)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8" t="s">
        <v>22</v>
      </c>
      <c r="AT154" s="199" t="s">
        <v>74</v>
      </c>
      <c r="AU154" s="199" t="s">
        <v>22</v>
      </c>
      <c r="AY154" s="198" t="s">
        <v>125</v>
      </c>
      <c r="BK154" s="200">
        <f>SUM(BK155:BK180)</f>
        <v>0</v>
      </c>
    </row>
    <row r="155" s="2" customFormat="1" ht="37.8" customHeight="1">
      <c r="A155" s="37"/>
      <c r="B155" s="38"/>
      <c r="C155" s="203" t="s">
        <v>279</v>
      </c>
      <c r="D155" s="203" t="s">
        <v>127</v>
      </c>
      <c r="E155" s="204" t="s">
        <v>280</v>
      </c>
      <c r="F155" s="205" t="s">
        <v>281</v>
      </c>
      <c r="G155" s="206" t="s">
        <v>142</v>
      </c>
      <c r="H155" s="207">
        <v>12</v>
      </c>
      <c r="I155" s="208"/>
      <c r="J155" s="209">
        <f>ROUND(I155*H155,2)</f>
        <v>0</v>
      </c>
      <c r="K155" s="205" t="s">
        <v>131</v>
      </c>
      <c r="L155" s="43"/>
      <c r="M155" s="210" t="s">
        <v>20</v>
      </c>
      <c r="N155" s="211" t="s">
        <v>46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22</v>
      </c>
      <c r="AT155" s="214" t="s">
        <v>127</v>
      </c>
      <c r="AU155" s="214" t="s">
        <v>84</v>
      </c>
      <c r="AY155" s="16" t="s">
        <v>125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22</v>
      </c>
      <c r="BK155" s="215">
        <f>ROUND(I155*H155,2)</f>
        <v>0</v>
      </c>
      <c r="BL155" s="16" t="s">
        <v>22</v>
      </c>
      <c r="BM155" s="214" t="s">
        <v>282</v>
      </c>
    </row>
    <row r="156" s="2" customFormat="1" ht="16.5" customHeight="1">
      <c r="A156" s="37"/>
      <c r="B156" s="38"/>
      <c r="C156" s="203" t="s">
        <v>283</v>
      </c>
      <c r="D156" s="203" t="s">
        <v>127</v>
      </c>
      <c r="E156" s="204" t="s">
        <v>284</v>
      </c>
      <c r="F156" s="205" t="s">
        <v>285</v>
      </c>
      <c r="G156" s="206" t="s">
        <v>142</v>
      </c>
      <c r="H156" s="207">
        <v>10</v>
      </c>
      <c r="I156" s="208"/>
      <c r="J156" s="209">
        <f>ROUND(I156*H156,2)</f>
        <v>0</v>
      </c>
      <c r="K156" s="205" t="s">
        <v>131</v>
      </c>
      <c r="L156" s="43"/>
      <c r="M156" s="210" t="s">
        <v>20</v>
      </c>
      <c r="N156" s="211" t="s">
        <v>46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22</v>
      </c>
      <c r="AT156" s="214" t="s">
        <v>127</v>
      </c>
      <c r="AU156" s="214" t="s">
        <v>84</v>
      </c>
      <c r="AY156" s="16" t="s">
        <v>125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22</v>
      </c>
      <c r="BK156" s="215">
        <f>ROUND(I156*H156,2)</f>
        <v>0</v>
      </c>
      <c r="BL156" s="16" t="s">
        <v>22</v>
      </c>
      <c r="BM156" s="214" t="s">
        <v>286</v>
      </c>
    </row>
    <row r="157" s="2" customFormat="1" ht="16.5" customHeight="1">
      <c r="A157" s="37"/>
      <c r="B157" s="38"/>
      <c r="C157" s="216" t="s">
        <v>287</v>
      </c>
      <c r="D157" s="216" t="s">
        <v>134</v>
      </c>
      <c r="E157" s="217" t="s">
        <v>288</v>
      </c>
      <c r="F157" s="218" t="s">
        <v>289</v>
      </c>
      <c r="G157" s="219" t="s">
        <v>142</v>
      </c>
      <c r="H157" s="220">
        <v>6</v>
      </c>
      <c r="I157" s="221"/>
      <c r="J157" s="222">
        <f>ROUND(I157*H157,2)</f>
        <v>0</v>
      </c>
      <c r="K157" s="218" t="s">
        <v>131</v>
      </c>
      <c r="L157" s="223"/>
      <c r="M157" s="224" t="s">
        <v>20</v>
      </c>
      <c r="N157" s="225" t="s">
        <v>46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84</v>
      </c>
      <c r="AT157" s="214" t="s">
        <v>134</v>
      </c>
      <c r="AU157" s="214" t="s">
        <v>84</v>
      </c>
      <c r="AY157" s="16" t="s">
        <v>125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22</v>
      </c>
      <c r="BK157" s="215">
        <f>ROUND(I157*H157,2)</f>
        <v>0</v>
      </c>
      <c r="BL157" s="16" t="s">
        <v>22</v>
      </c>
      <c r="BM157" s="214" t="s">
        <v>290</v>
      </c>
    </row>
    <row r="158" s="2" customFormat="1" ht="16.5" customHeight="1">
      <c r="A158" s="37"/>
      <c r="B158" s="38"/>
      <c r="C158" s="216" t="s">
        <v>291</v>
      </c>
      <c r="D158" s="216" t="s">
        <v>134</v>
      </c>
      <c r="E158" s="217" t="s">
        <v>292</v>
      </c>
      <c r="F158" s="218" t="s">
        <v>293</v>
      </c>
      <c r="G158" s="219" t="s">
        <v>142</v>
      </c>
      <c r="H158" s="220">
        <v>6</v>
      </c>
      <c r="I158" s="221"/>
      <c r="J158" s="222">
        <f>ROUND(I158*H158,2)</f>
        <v>0</v>
      </c>
      <c r="K158" s="218" t="s">
        <v>131</v>
      </c>
      <c r="L158" s="223"/>
      <c r="M158" s="224" t="s">
        <v>20</v>
      </c>
      <c r="N158" s="225" t="s">
        <v>46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84</v>
      </c>
      <c r="AT158" s="214" t="s">
        <v>134</v>
      </c>
      <c r="AU158" s="214" t="s">
        <v>84</v>
      </c>
      <c r="AY158" s="16" t="s">
        <v>125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22</v>
      </c>
      <c r="BK158" s="215">
        <f>ROUND(I158*H158,2)</f>
        <v>0</v>
      </c>
      <c r="BL158" s="16" t="s">
        <v>22</v>
      </c>
      <c r="BM158" s="214" t="s">
        <v>294</v>
      </c>
    </row>
    <row r="159" s="2" customFormat="1" ht="16.5" customHeight="1">
      <c r="A159" s="37"/>
      <c r="B159" s="38"/>
      <c r="C159" s="216" t="s">
        <v>315</v>
      </c>
      <c r="D159" s="216" t="s">
        <v>134</v>
      </c>
      <c r="E159" s="217" t="s">
        <v>316</v>
      </c>
      <c r="F159" s="218" t="s">
        <v>317</v>
      </c>
      <c r="G159" s="219" t="s">
        <v>142</v>
      </c>
      <c r="H159" s="220">
        <v>8</v>
      </c>
      <c r="I159" s="221"/>
      <c r="J159" s="222">
        <f>ROUND(I159*H159,2)</f>
        <v>0</v>
      </c>
      <c r="K159" s="218" t="s">
        <v>131</v>
      </c>
      <c r="L159" s="223"/>
      <c r="M159" s="224" t="s">
        <v>20</v>
      </c>
      <c r="N159" s="225" t="s">
        <v>46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84</v>
      </c>
      <c r="AT159" s="214" t="s">
        <v>134</v>
      </c>
      <c r="AU159" s="214" t="s">
        <v>84</v>
      </c>
      <c r="AY159" s="16" t="s">
        <v>125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22</v>
      </c>
      <c r="BK159" s="215">
        <f>ROUND(I159*H159,2)</f>
        <v>0</v>
      </c>
      <c r="BL159" s="16" t="s">
        <v>22</v>
      </c>
      <c r="BM159" s="214" t="s">
        <v>318</v>
      </c>
    </row>
    <row r="160" s="2" customFormat="1" ht="16.5" customHeight="1">
      <c r="A160" s="37"/>
      <c r="B160" s="38"/>
      <c r="C160" s="203" t="s">
        <v>319</v>
      </c>
      <c r="D160" s="203" t="s">
        <v>127</v>
      </c>
      <c r="E160" s="204" t="s">
        <v>320</v>
      </c>
      <c r="F160" s="205" t="s">
        <v>321</v>
      </c>
      <c r="G160" s="206" t="s">
        <v>142</v>
      </c>
      <c r="H160" s="207">
        <v>8</v>
      </c>
      <c r="I160" s="208"/>
      <c r="J160" s="209">
        <f>ROUND(I160*H160,2)</f>
        <v>0</v>
      </c>
      <c r="K160" s="205" t="s">
        <v>131</v>
      </c>
      <c r="L160" s="43"/>
      <c r="M160" s="210" t="s">
        <v>20</v>
      </c>
      <c r="N160" s="211" t="s">
        <v>46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22</v>
      </c>
      <c r="AT160" s="214" t="s">
        <v>127</v>
      </c>
      <c r="AU160" s="214" t="s">
        <v>84</v>
      </c>
      <c r="AY160" s="16" t="s">
        <v>125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22</v>
      </c>
      <c r="BK160" s="215">
        <f>ROUND(I160*H160,2)</f>
        <v>0</v>
      </c>
      <c r="BL160" s="16" t="s">
        <v>22</v>
      </c>
      <c r="BM160" s="214" t="s">
        <v>322</v>
      </c>
    </row>
    <row r="161" s="2" customFormat="1" ht="16.5" customHeight="1">
      <c r="A161" s="37"/>
      <c r="B161" s="38"/>
      <c r="C161" s="216" t="s">
        <v>323</v>
      </c>
      <c r="D161" s="216" t="s">
        <v>134</v>
      </c>
      <c r="E161" s="217" t="s">
        <v>324</v>
      </c>
      <c r="F161" s="218" t="s">
        <v>325</v>
      </c>
      <c r="G161" s="219" t="s">
        <v>142</v>
      </c>
      <c r="H161" s="220">
        <v>4</v>
      </c>
      <c r="I161" s="221"/>
      <c r="J161" s="222">
        <f>ROUND(I161*H161,2)</f>
        <v>0</v>
      </c>
      <c r="K161" s="218" t="s">
        <v>131</v>
      </c>
      <c r="L161" s="223"/>
      <c r="M161" s="224" t="s">
        <v>20</v>
      </c>
      <c r="N161" s="225" t="s">
        <v>46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168</v>
      </c>
      <c r="AT161" s="214" t="s">
        <v>134</v>
      </c>
      <c r="AU161" s="214" t="s">
        <v>84</v>
      </c>
      <c r="AY161" s="16" t="s">
        <v>125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22</v>
      </c>
      <c r="BK161" s="215">
        <f>ROUND(I161*H161,2)</f>
        <v>0</v>
      </c>
      <c r="BL161" s="16" t="s">
        <v>168</v>
      </c>
      <c r="BM161" s="214" t="s">
        <v>326</v>
      </c>
    </row>
    <row r="162" s="2" customFormat="1" ht="16.5" customHeight="1">
      <c r="A162" s="37"/>
      <c r="B162" s="38"/>
      <c r="C162" s="216" t="s">
        <v>327</v>
      </c>
      <c r="D162" s="216" t="s">
        <v>134</v>
      </c>
      <c r="E162" s="217" t="s">
        <v>328</v>
      </c>
      <c r="F162" s="218" t="s">
        <v>329</v>
      </c>
      <c r="G162" s="219" t="s">
        <v>142</v>
      </c>
      <c r="H162" s="220">
        <v>4</v>
      </c>
      <c r="I162" s="221"/>
      <c r="J162" s="222">
        <f>ROUND(I162*H162,2)</f>
        <v>0</v>
      </c>
      <c r="K162" s="218" t="s">
        <v>131</v>
      </c>
      <c r="L162" s="223"/>
      <c r="M162" s="224" t="s">
        <v>20</v>
      </c>
      <c r="N162" s="225" t="s">
        <v>46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84</v>
      </c>
      <c r="AT162" s="214" t="s">
        <v>134</v>
      </c>
      <c r="AU162" s="214" t="s">
        <v>84</v>
      </c>
      <c r="AY162" s="16" t="s">
        <v>125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22</v>
      </c>
      <c r="BK162" s="215">
        <f>ROUND(I162*H162,2)</f>
        <v>0</v>
      </c>
      <c r="BL162" s="16" t="s">
        <v>22</v>
      </c>
      <c r="BM162" s="214" t="s">
        <v>330</v>
      </c>
    </row>
    <row r="163" s="2" customFormat="1" ht="16.5" customHeight="1">
      <c r="A163" s="37"/>
      <c r="B163" s="38"/>
      <c r="C163" s="203" t="s">
        <v>331</v>
      </c>
      <c r="D163" s="203" t="s">
        <v>127</v>
      </c>
      <c r="E163" s="204" t="s">
        <v>332</v>
      </c>
      <c r="F163" s="205" t="s">
        <v>333</v>
      </c>
      <c r="G163" s="206" t="s">
        <v>142</v>
      </c>
      <c r="H163" s="207">
        <v>8</v>
      </c>
      <c r="I163" s="208"/>
      <c r="J163" s="209">
        <f>ROUND(I163*H163,2)</f>
        <v>0</v>
      </c>
      <c r="K163" s="205" t="s">
        <v>131</v>
      </c>
      <c r="L163" s="43"/>
      <c r="M163" s="210" t="s">
        <v>20</v>
      </c>
      <c r="N163" s="211" t="s">
        <v>46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22</v>
      </c>
      <c r="AT163" s="214" t="s">
        <v>127</v>
      </c>
      <c r="AU163" s="214" t="s">
        <v>84</v>
      </c>
      <c r="AY163" s="16" t="s">
        <v>125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22</v>
      </c>
      <c r="BK163" s="215">
        <f>ROUND(I163*H163,2)</f>
        <v>0</v>
      </c>
      <c r="BL163" s="16" t="s">
        <v>22</v>
      </c>
      <c r="BM163" s="214" t="s">
        <v>334</v>
      </c>
    </row>
    <row r="164" s="2" customFormat="1" ht="16.5" customHeight="1">
      <c r="A164" s="37"/>
      <c r="B164" s="38"/>
      <c r="C164" s="203" t="s">
        <v>335</v>
      </c>
      <c r="D164" s="203" t="s">
        <v>127</v>
      </c>
      <c r="E164" s="204" t="s">
        <v>336</v>
      </c>
      <c r="F164" s="205" t="s">
        <v>337</v>
      </c>
      <c r="G164" s="206" t="s">
        <v>142</v>
      </c>
      <c r="H164" s="207">
        <v>33</v>
      </c>
      <c r="I164" s="208"/>
      <c r="J164" s="209">
        <f>ROUND(I164*H164,2)</f>
        <v>0</v>
      </c>
      <c r="K164" s="205" t="s">
        <v>131</v>
      </c>
      <c r="L164" s="43"/>
      <c r="M164" s="210" t="s">
        <v>20</v>
      </c>
      <c r="N164" s="211" t="s">
        <v>46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22</v>
      </c>
      <c r="AT164" s="214" t="s">
        <v>127</v>
      </c>
      <c r="AU164" s="214" t="s">
        <v>84</v>
      </c>
      <c r="AY164" s="16" t="s">
        <v>125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22</v>
      </c>
      <c r="BK164" s="215">
        <f>ROUND(I164*H164,2)</f>
        <v>0</v>
      </c>
      <c r="BL164" s="16" t="s">
        <v>22</v>
      </c>
      <c r="BM164" s="214" t="s">
        <v>338</v>
      </c>
    </row>
    <row r="165" s="2" customFormat="1" ht="16.5" customHeight="1">
      <c r="A165" s="37"/>
      <c r="B165" s="38"/>
      <c r="C165" s="216" t="s">
        <v>599</v>
      </c>
      <c r="D165" s="216" t="s">
        <v>134</v>
      </c>
      <c r="E165" s="217" t="s">
        <v>600</v>
      </c>
      <c r="F165" s="218" t="s">
        <v>601</v>
      </c>
      <c r="G165" s="219" t="s">
        <v>142</v>
      </c>
      <c r="H165" s="220">
        <v>7</v>
      </c>
      <c r="I165" s="221"/>
      <c r="J165" s="222">
        <f>ROUND(I165*H165,2)</f>
        <v>0</v>
      </c>
      <c r="K165" s="218" t="s">
        <v>131</v>
      </c>
      <c r="L165" s="223"/>
      <c r="M165" s="224" t="s">
        <v>20</v>
      </c>
      <c r="N165" s="225" t="s">
        <v>46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84</v>
      </c>
      <c r="AT165" s="214" t="s">
        <v>134</v>
      </c>
      <c r="AU165" s="214" t="s">
        <v>84</v>
      </c>
      <c r="AY165" s="16" t="s">
        <v>125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22</v>
      </c>
      <c r="BK165" s="215">
        <f>ROUND(I165*H165,2)</f>
        <v>0</v>
      </c>
      <c r="BL165" s="16" t="s">
        <v>22</v>
      </c>
      <c r="BM165" s="214" t="s">
        <v>602</v>
      </c>
    </row>
    <row r="166" s="2" customFormat="1" ht="16.5" customHeight="1">
      <c r="A166" s="37"/>
      <c r="B166" s="38"/>
      <c r="C166" s="216" t="s">
        <v>603</v>
      </c>
      <c r="D166" s="216" t="s">
        <v>134</v>
      </c>
      <c r="E166" s="217" t="s">
        <v>604</v>
      </c>
      <c r="F166" s="218" t="s">
        <v>605</v>
      </c>
      <c r="G166" s="219" t="s">
        <v>142</v>
      </c>
      <c r="H166" s="220">
        <v>12</v>
      </c>
      <c r="I166" s="221"/>
      <c r="J166" s="222">
        <f>ROUND(I166*H166,2)</f>
        <v>0</v>
      </c>
      <c r="K166" s="218" t="s">
        <v>131</v>
      </c>
      <c r="L166" s="223"/>
      <c r="M166" s="224" t="s">
        <v>20</v>
      </c>
      <c r="N166" s="225" t="s">
        <v>46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84</v>
      </c>
      <c r="AT166" s="214" t="s">
        <v>134</v>
      </c>
      <c r="AU166" s="214" t="s">
        <v>84</v>
      </c>
      <c r="AY166" s="16" t="s">
        <v>125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22</v>
      </c>
      <c r="BK166" s="215">
        <f>ROUND(I166*H166,2)</f>
        <v>0</v>
      </c>
      <c r="BL166" s="16" t="s">
        <v>22</v>
      </c>
      <c r="BM166" s="214" t="s">
        <v>606</v>
      </c>
    </row>
    <row r="167" s="2" customFormat="1" ht="16.5" customHeight="1">
      <c r="A167" s="37"/>
      <c r="B167" s="38"/>
      <c r="C167" s="216" t="s">
        <v>607</v>
      </c>
      <c r="D167" s="216" t="s">
        <v>134</v>
      </c>
      <c r="E167" s="217" t="s">
        <v>608</v>
      </c>
      <c r="F167" s="218" t="s">
        <v>609</v>
      </c>
      <c r="G167" s="219" t="s">
        <v>142</v>
      </c>
      <c r="H167" s="220">
        <v>7</v>
      </c>
      <c r="I167" s="221"/>
      <c r="J167" s="222">
        <f>ROUND(I167*H167,2)</f>
        <v>0</v>
      </c>
      <c r="K167" s="218" t="s">
        <v>131</v>
      </c>
      <c r="L167" s="223"/>
      <c r="M167" s="224" t="s">
        <v>20</v>
      </c>
      <c r="N167" s="225" t="s">
        <v>46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84</v>
      </c>
      <c r="AT167" s="214" t="s">
        <v>134</v>
      </c>
      <c r="AU167" s="214" t="s">
        <v>84</v>
      </c>
      <c r="AY167" s="16" t="s">
        <v>125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22</v>
      </c>
      <c r="BK167" s="215">
        <f>ROUND(I167*H167,2)</f>
        <v>0</v>
      </c>
      <c r="BL167" s="16" t="s">
        <v>22</v>
      </c>
      <c r="BM167" s="214" t="s">
        <v>610</v>
      </c>
    </row>
    <row r="168" s="2" customFormat="1" ht="16.5" customHeight="1">
      <c r="A168" s="37"/>
      <c r="B168" s="38"/>
      <c r="C168" s="216" t="s">
        <v>611</v>
      </c>
      <c r="D168" s="216" t="s">
        <v>134</v>
      </c>
      <c r="E168" s="217" t="s">
        <v>612</v>
      </c>
      <c r="F168" s="218" t="s">
        <v>613</v>
      </c>
      <c r="G168" s="219" t="s">
        <v>142</v>
      </c>
      <c r="H168" s="220">
        <v>5</v>
      </c>
      <c r="I168" s="221"/>
      <c r="J168" s="222">
        <f>ROUND(I168*H168,2)</f>
        <v>0</v>
      </c>
      <c r="K168" s="218" t="s">
        <v>131</v>
      </c>
      <c r="L168" s="223"/>
      <c r="M168" s="224" t="s">
        <v>20</v>
      </c>
      <c r="N168" s="225" t="s">
        <v>46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84</v>
      </c>
      <c r="AT168" s="214" t="s">
        <v>134</v>
      </c>
      <c r="AU168" s="214" t="s">
        <v>84</v>
      </c>
      <c r="AY168" s="16" t="s">
        <v>125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22</v>
      </c>
      <c r="BK168" s="215">
        <f>ROUND(I168*H168,2)</f>
        <v>0</v>
      </c>
      <c r="BL168" s="16" t="s">
        <v>22</v>
      </c>
      <c r="BM168" s="214" t="s">
        <v>614</v>
      </c>
    </row>
    <row r="169" s="2" customFormat="1" ht="16.5" customHeight="1">
      <c r="A169" s="37"/>
      <c r="B169" s="38"/>
      <c r="C169" s="216" t="s">
        <v>615</v>
      </c>
      <c r="D169" s="216" t="s">
        <v>134</v>
      </c>
      <c r="E169" s="217" t="s">
        <v>616</v>
      </c>
      <c r="F169" s="218" t="s">
        <v>617</v>
      </c>
      <c r="G169" s="219" t="s">
        <v>142</v>
      </c>
      <c r="H169" s="220">
        <v>2</v>
      </c>
      <c r="I169" s="221"/>
      <c r="J169" s="222">
        <f>ROUND(I169*H169,2)</f>
        <v>0</v>
      </c>
      <c r="K169" s="218" t="s">
        <v>131</v>
      </c>
      <c r="L169" s="223"/>
      <c r="M169" s="224" t="s">
        <v>20</v>
      </c>
      <c r="N169" s="225" t="s">
        <v>46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84</v>
      </c>
      <c r="AT169" s="214" t="s">
        <v>134</v>
      </c>
      <c r="AU169" s="214" t="s">
        <v>84</v>
      </c>
      <c r="AY169" s="16" t="s">
        <v>125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22</v>
      </c>
      <c r="BK169" s="215">
        <f>ROUND(I169*H169,2)</f>
        <v>0</v>
      </c>
      <c r="BL169" s="16" t="s">
        <v>22</v>
      </c>
      <c r="BM169" s="214" t="s">
        <v>618</v>
      </c>
    </row>
    <row r="170" s="2" customFormat="1" ht="16.5" customHeight="1">
      <c r="A170" s="37"/>
      <c r="B170" s="38"/>
      <c r="C170" s="203" t="s">
        <v>363</v>
      </c>
      <c r="D170" s="203" t="s">
        <v>127</v>
      </c>
      <c r="E170" s="204" t="s">
        <v>364</v>
      </c>
      <c r="F170" s="205" t="s">
        <v>365</v>
      </c>
      <c r="G170" s="206" t="s">
        <v>142</v>
      </c>
      <c r="H170" s="207">
        <v>12</v>
      </c>
      <c r="I170" s="208"/>
      <c r="J170" s="209">
        <f>ROUND(I170*H170,2)</f>
        <v>0</v>
      </c>
      <c r="K170" s="205" t="s">
        <v>131</v>
      </c>
      <c r="L170" s="43"/>
      <c r="M170" s="210" t="s">
        <v>20</v>
      </c>
      <c r="N170" s="211" t="s">
        <v>46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22</v>
      </c>
      <c r="AT170" s="214" t="s">
        <v>127</v>
      </c>
      <c r="AU170" s="214" t="s">
        <v>84</v>
      </c>
      <c r="AY170" s="16" t="s">
        <v>125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22</v>
      </c>
      <c r="BK170" s="215">
        <f>ROUND(I170*H170,2)</f>
        <v>0</v>
      </c>
      <c r="BL170" s="16" t="s">
        <v>22</v>
      </c>
      <c r="BM170" s="214" t="s">
        <v>366</v>
      </c>
    </row>
    <row r="171" s="2" customFormat="1" ht="16.5" customHeight="1">
      <c r="A171" s="37"/>
      <c r="B171" s="38"/>
      <c r="C171" s="216" t="s">
        <v>619</v>
      </c>
      <c r="D171" s="216" t="s">
        <v>134</v>
      </c>
      <c r="E171" s="217" t="s">
        <v>620</v>
      </c>
      <c r="F171" s="218" t="s">
        <v>621</v>
      </c>
      <c r="G171" s="219" t="s">
        <v>142</v>
      </c>
      <c r="H171" s="220">
        <v>12</v>
      </c>
      <c r="I171" s="221"/>
      <c r="J171" s="222">
        <f>ROUND(I171*H171,2)</f>
        <v>0</v>
      </c>
      <c r="K171" s="218" t="s">
        <v>131</v>
      </c>
      <c r="L171" s="223"/>
      <c r="M171" s="224" t="s">
        <v>20</v>
      </c>
      <c r="N171" s="225" t="s">
        <v>46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168</v>
      </c>
      <c r="AT171" s="214" t="s">
        <v>134</v>
      </c>
      <c r="AU171" s="214" t="s">
        <v>84</v>
      </c>
      <c r="AY171" s="16" t="s">
        <v>125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22</v>
      </c>
      <c r="BK171" s="215">
        <f>ROUND(I171*H171,2)</f>
        <v>0</v>
      </c>
      <c r="BL171" s="16" t="s">
        <v>168</v>
      </c>
      <c r="BM171" s="214" t="s">
        <v>622</v>
      </c>
    </row>
    <row r="172" s="2" customFormat="1" ht="16.5" customHeight="1">
      <c r="A172" s="37"/>
      <c r="B172" s="38"/>
      <c r="C172" s="203" t="s">
        <v>367</v>
      </c>
      <c r="D172" s="203" t="s">
        <v>127</v>
      </c>
      <c r="E172" s="204" t="s">
        <v>368</v>
      </c>
      <c r="F172" s="205" t="s">
        <v>369</v>
      </c>
      <c r="G172" s="206" t="s">
        <v>142</v>
      </c>
      <c r="H172" s="207">
        <v>1</v>
      </c>
      <c r="I172" s="208"/>
      <c r="J172" s="209">
        <f>ROUND(I172*H172,2)</f>
        <v>0</v>
      </c>
      <c r="K172" s="205" t="s">
        <v>131</v>
      </c>
      <c r="L172" s="43"/>
      <c r="M172" s="210" t="s">
        <v>20</v>
      </c>
      <c r="N172" s="211" t="s">
        <v>46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22</v>
      </c>
      <c r="AT172" s="214" t="s">
        <v>127</v>
      </c>
      <c r="AU172" s="214" t="s">
        <v>84</v>
      </c>
      <c r="AY172" s="16" t="s">
        <v>125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22</v>
      </c>
      <c r="BK172" s="215">
        <f>ROUND(I172*H172,2)</f>
        <v>0</v>
      </c>
      <c r="BL172" s="16" t="s">
        <v>22</v>
      </c>
      <c r="BM172" s="214" t="s">
        <v>370</v>
      </c>
    </row>
    <row r="173" s="2" customFormat="1" ht="16.5" customHeight="1">
      <c r="A173" s="37"/>
      <c r="B173" s="38"/>
      <c r="C173" s="216" t="s">
        <v>379</v>
      </c>
      <c r="D173" s="216" t="s">
        <v>134</v>
      </c>
      <c r="E173" s="217" t="s">
        <v>624</v>
      </c>
      <c r="F173" s="218" t="s">
        <v>625</v>
      </c>
      <c r="G173" s="219" t="s">
        <v>142</v>
      </c>
      <c r="H173" s="220">
        <v>1</v>
      </c>
      <c r="I173" s="221"/>
      <c r="J173" s="222">
        <f>ROUND(I173*H173,2)</f>
        <v>0</v>
      </c>
      <c r="K173" s="218" t="s">
        <v>235</v>
      </c>
      <c r="L173" s="223"/>
      <c r="M173" s="224" t="s">
        <v>20</v>
      </c>
      <c r="N173" s="225" t="s">
        <v>46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84</v>
      </c>
      <c r="AT173" s="214" t="s">
        <v>134</v>
      </c>
      <c r="AU173" s="214" t="s">
        <v>84</v>
      </c>
      <c r="AY173" s="16" t="s">
        <v>125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22</v>
      </c>
      <c r="BK173" s="215">
        <f>ROUND(I173*H173,2)</f>
        <v>0</v>
      </c>
      <c r="BL173" s="16" t="s">
        <v>22</v>
      </c>
      <c r="BM173" s="214" t="s">
        <v>753</v>
      </c>
    </row>
    <row r="174" s="2" customFormat="1" ht="16.5" customHeight="1">
      <c r="A174" s="37"/>
      <c r="B174" s="38"/>
      <c r="C174" s="203" t="s">
        <v>589</v>
      </c>
      <c r="D174" s="203" t="s">
        <v>127</v>
      </c>
      <c r="E174" s="204" t="s">
        <v>372</v>
      </c>
      <c r="F174" s="205" t="s">
        <v>373</v>
      </c>
      <c r="G174" s="206" t="s">
        <v>142</v>
      </c>
      <c r="H174" s="207">
        <v>1</v>
      </c>
      <c r="I174" s="208"/>
      <c r="J174" s="209">
        <f>ROUND(I174*H174,2)</f>
        <v>0</v>
      </c>
      <c r="K174" s="205" t="s">
        <v>131</v>
      </c>
      <c r="L174" s="43"/>
      <c r="M174" s="210" t="s">
        <v>20</v>
      </c>
      <c r="N174" s="211" t="s">
        <v>46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22</v>
      </c>
      <c r="AT174" s="214" t="s">
        <v>127</v>
      </c>
      <c r="AU174" s="214" t="s">
        <v>84</v>
      </c>
      <c r="AY174" s="16" t="s">
        <v>125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22</v>
      </c>
      <c r="BK174" s="215">
        <f>ROUND(I174*H174,2)</f>
        <v>0</v>
      </c>
      <c r="BL174" s="16" t="s">
        <v>22</v>
      </c>
      <c r="BM174" s="214" t="s">
        <v>754</v>
      </c>
    </row>
    <row r="175" s="2" customFormat="1" ht="16.5" customHeight="1">
      <c r="A175" s="37"/>
      <c r="B175" s="38"/>
      <c r="C175" s="216" t="s">
        <v>587</v>
      </c>
      <c r="D175" s="216" t="s">
        <v>134</v>
      </c>
      <c r="E175" s="217" t="s">
        <v>755</v>
      </c>
      <c r="F175" s="218" t="s">
        <v>756</v>
      </c>
      <c r="G175" s="219" t="s">
        <v>142</v>
      </c>
      <c r="H175" s="220">
        <v>1</v>
      </c>
      <c r="I175" s="221"/>
      <c r="J175" s="222">
        <f>ROUND(I175*H175,2)</f>
        <v>0</v>
      </c>
      <c r="K175" s="218" t="s">
        <v>235</v>
      </c>
      <c r="L175" s="223"/>
      <c r="M175" s="224" t="s">
        <v>20</v>
      </c>
      <c r="N175" s="225" t="s">
        <v>46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84</v>
      </c>
      <c r="AT175" s="214" t="s">
        <v>134</v>
      </c>
      <c r="AU175" s="214" t="s">
        <v>84</v>
      </c>
      <c r="AY175" s="16" t="s">
        <v>125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22</v>
      </c>
      <c r="BK175" s="215">
        <f>ROUND(I175*H175,2)</f>
        <v>0</v>
      </c>
      <c r="BL175" s="16" t="s">
        <v>22</v>
      </c>
      <c r="BM175" s="214" t="s">
        <v>757</v>
      </c>
    </row>
    <row r="176" s="2" customFormat="1" ht="16.5" customHeight="1">
      <c r="A176" s="37"/>
      <c r="B176" s="38"/>
      <c r="C176" s="203" t="s">
        <v>423</v>
      </c>
      <c r="D176" s="203" t="s">
        <v>127</v>
      </c>
      <c r="E176" s="204" t="s">
        <v>424</v>
      </c>
      <c r="F176" s="205" t="s">
        <v>425</v>
      </c>
      <c r="G176" s="206" t="s">
        <v>142</v>
      </c>
      <c r="H176" s="207">
        <v>14</v>
      </c>
      <c r="I176" s="208"/>
      <c r="J176" s="209">
        <f>ROUND(I176*H176,2)</f>
        <v>0</v>
      </c>
      <c r="K176" s="205" t="s">
        <v>131</v>
      </c>
      <c r="L176" s="43"/>
      <c r="M176" s="210" t="s">
        <v>20</v>
      </c>
      <c r="N176" s="211" t="s">
        <v>46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22</v>
      </c>
      <c r="AT176" s="214" t="s">
        <v>127</v>
      </c>
      <c r="AU176" s="214" t="s">
        <v>84</v>
      </c>
      <c r="AY176" s="16" t="s">
        <v>125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22</v>
      </c>
      <c r="BK176" s="215">
        <f>ROUND(I176*H176,2)</f>
        <v>0</v>
      </c>
      <c r="BL176" s="16" t="s">
        <v>22</v>
      </c>
      <c r="BM176" s="214" t="s">
        <v>426</v>
      </c>
    </row>
    <row r="177" s="2" customFormat="1" ht="16.5" customHeight="1">
      <c r="A177" s="37"/>
      <c r="B177" s="38"/>
      <c r="C177" s="216" t="s">
        <v>427</v>
      </c>
      <c r="D177" s="216" t="s">
        <v>134</v>
      </c>
      <c r="E177" s="217" t="s">
        <v>428</v>
      </c>
      <c r="F177" s="218" t="s">
        <v>429</v>
      </c>
      <c r="G177" s="219" t="s">
        <v>142</v>
      </c>
      <c r="H177" s="220">
        <v>14</v>
      </c>
      <c r="I177" s="221"/>
      <c r="J177" s="222">
        <f>ROUND(I177*H177,2)</f>
        <v>0</v>
      </c>
      <c r="K177" s="218" t="s">
        <v>131</v>
      </c>
      <c r="L177" s="223"/>
      <c r="M177" s="224" t="s">
        <v>20</v>
      </c>
      <c r="N177" s="225" t="s">
        <v>46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168</v>
      </c>
      <c r="AT177" s="214" t="s">
        <v>134</v>
      </c>
      <c r="AU177" s="214" t="s">
        <v>84</v>
      </c>
      <c r="AY177" s="16" t="s">
        <v>125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22</v>
      </c>
      <c r="BK177" s="215">
        <f>ROUND(I177*H177,2)</f>
        <v>0</v>
      </c>
      <c r="BL177" s="16" t="s">
        <v>168</v>
      </c>
      <c r="BM177" s="214" t="s">
        <v>430</v>
      </c>
    </row>
    <row r="178" s="2" customFormat="1" ht="16.5" customHeight="1">
      <c r="A178" s="37"/>
      <c r="B178" s="38"/>
      <c r="C178" s="203" t="s">
        <v>375</v>
      </c>
      <c r="D178" s="203" t="s">
        <v>127</v>
      </c>
      <c r="E178" s="204" t="s">
        <v>436</v>
      </c>
      <c r="F178" s="205" t="s">
        <v>437</v>
      </c>
      <c r="G178" s="206" t="s">
        <v>142</v>
      </c>
      <c r="H178" s="207">
        <v>350</v>
      </c>
      <c r="I178" s="208"/>
      <c r="J178" s="209">
        <f>ROUND(I178*H178,2)</f>
        <v>0</v>
      </c>
      <c r="K178" s="205" t="s">
        <v>131</v>
      </c>
      <c r="L178" s="43"/>
      <c r="M178" s="210" t="s">
        <v>20</v>
      </c>
      <c r="N178" s="211" t="s">
        <v>46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22</v>
      </c>
      <c r="AT178" s="214" t="s">
        <v>127</v>
      </c>
      <c r="AU178" s="214" t="s">
        <v>84</v>
      </c>
      <c r="AY178" s="16" t="s">
        <v>125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22</v>
      </c>
      <c r="BK178" s="215">
        <f>ROUND(I178*H178,2)</f>
        <v>0</v>
      </c>
      <c r="BL178" s="16" t="s">
        <v>22</v>
      </c>
      <c r="BM178" s="214" t="s">
        <v>758</v>
      </c>
    </row>
    <row r="179" s="2" customFormat="1" ht="21.75" customHeight="1">
      <c r="A179" s="37"/>
      <c r="B179" s="38"/>
      <c r="C179" s="203" t="s">
        <v>383</v>
      </c>
      <c r="D179" s="203" t="s">
        <v>127</v>
      </c>
      <c r="E179" s="204" t="s">
        <v>440</v>
      </c>
      <c r="F179" s="205" t="s">
        <v>441</v>
      </c>
      <c r="G179" s="206" t="s">
        <v>142</v>
      </c>
      <c r="H179" s="207">
        <v>120</v>
      </c>
      <c r="I179" s="208"/>
      <c r="J179" s="209">
        <f>ROUND(I179*H179,2)</f>
        <v>0</v>
      </c>
      <c r="K179" s="205" t="s">
        <v>235</v>
      </c>
      <c r="L179" s="43"/>
      <c r="M179" s="210" t="s">
        <v>20</v>
      </c>
      <c r="N179" s="211" t="s">
        <v>46</v>
      </c>
      <c r="O179" s="83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22</v>
      </c>
      <c r="AT179" s="214" t="s">
        <v>127</v>
      </c>
      <c r="AU179" s="214" t="s">
        <v>84</v>
      </c>
      <c r="AY179" s="16" t="s">
        <v>125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22</v>
      </c>
      <c r="BK179" s="215">
        <f>ROUND(I179*H179,2)</f>
        <v>0</v>
      </c>
      <c r="BL179" s="16" t="s">
        <v>22</v>
      </c>
      <c r="BM179" s="214" t="s">
        <v>759</v>
      </c>
    </row>
    <row r="180" s="2" customFormat="1" ht="16.5" customHeight="1">
      <c r="A180" s="37"/>
      <c r="B180" s="38"/>
      <c r="C180" s="203" t="s">
        <v>527</v>
      </c>
      <c r="D180" s="203" t="s">
        <v>127</v>
      </c>
      <c r="E180" s="204" t="s">
        <v>528</v>
      </c>
      <c r="F180" s="205" t="s">
        <v>529</v>
      </c>
      <c r="G180" s="206" t="s">
        <v>142</v>
      </c>
      <c r="H180" s="207">
        <v>25</v>
      </c>
      <c r="I180" s="208"/>
      <c r="J180" s="209">
        <f>ROUND(I180*H180,2)</f>
        <v>0</v>
      </c>
      <c r="K180" s="205" t="s">
        <v>131</v>
      </c>
      <c r="L180" s="43"/>
      <c r="M180" s="210" t="s">
        <v>20</v>
      </c>
      <c r="N180" s="211" t="s">
        <v>46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22</v>
      </c>
      <c r="AT180" s="214" t="s">
        <v>127</v>
      </c>
      <c r="AU180" s="214" t="s">
        <v>84</v>
      </c>
      <c r="AY180" s="16" t="s">
        <v>125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22</v>
      </c>
      <c r="BK180" s="215">
        <f>ROUND(I180*H180,2)</f>
        <v>0</v>
      </c>
      <c r="BL180" s="16" t="s">
        <v>22</v>
      </c>
      <c r="BM180" s="214" t="s">
        <v>530</v>
      </c>
    </row>
    <row r="181" s="12" customFormat="1" ht="22.8" customHeight="1">
      <c r="A181" s="12"/>
      <c r="B181" s="187"/>
      <c r="C181" s="188"/>
      <c r="D181" s="189" t="s">
        <v>74</v>
      </c>
      <c r="E181" s="201" t="s">
        <v>531</v>
      </c>
      <c r="F181" s="201" t="s">
        <v>532</v>
      </c>
      <c r="G181" s="188"/>
      <c r="H181" s="188"/>
      <c r="I181" s="191"/>
      <c r="J181" s="202">
        <f>BK181</f>
        <v>0</v>
      </c>
      <c r="K181" s="188"/>
      <c r="L181" s="193"/>
      <c r="M181" s="194"/>
      <c r="N181" s="195"/>
      <c r="O181" s="195"/>
      <c r="P181" s="196">
        <f>SUM(P182:P194)</f>
        <v>0</v>
      </c>
      <c r="Q181" s="195"/>
      <c r="R181" s="196">
        <f>SUM(R182:R194)</f>
        <v>0</v>
      </c>
      <c r="S181" s="195"/>
      <c r="T181" s="197">
        <f>SUM(T182:T194)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8" t="s">
        <v>214</v>
      </c>
      <c r="AT181" s="199" t="s">
        <v>74</v>
      </c>
      <c r="AU181" s="199" t="s">
        <v>22</v>
      </c>
      <c r="AY181" s="198" t="s">
        <v>125</v>
      </c>
      <c r="BK181" s="200">
        <f>SUM(BK182:BK194)</f>
        <v>0</v>
      </c>
    </row>
    <row r="182" s="2" customFormat="1" ht="37.8" customHeight="1">
      <c r="A182" s="37"/>
      <c r="B182" s="38"/>
      <c r="C182" s="203" t="s">
        <v>533</v>
      </c>
      <c r="D182" s="203" t="s">
        <v>127</v>
      </c>
      <c r="E182" s="204" t="s">
        <v>643</v>
      </c>
      <c r="F182" s="205" t="s">
        <v>534</v>
      </c>
      <c r="G182" s="206" t="s">
        <v>142</v>
      </c>
      <c r="H182" s="207">
        <v>1</v>
      </c>
      <c r="I182" s="208"/>
      <c r="J182" s="209">
        <f>ROUND(I182*H182,2)</f>
        <v>0</v>
      </c>
      <c r="K182" s="205" t="s">
        <v>131</v>
      </c>
      <c r="L182" s="43"/>
      <c r="M182" s="210" t="s">
        <v>20</v>
      </c>
      <c r="N182" s="211" t="s">
        <v>46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22</v>
      </c>
      <c r="AT182" s="214" t="s">
        <v>127</v>
      </c>
      <c r="AU182" s="214" t="s">
        <v>84</v>
      </c>
      <c r="AY182" s="16" t="s">
        <v>125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22</v>
      </c>
      <c r="BK182" s="215">
        <f>ROUND(I182*H182,2)</f>
        <v>0</v>
      </c>
      <c r="BL182" s="16" t="s">
        <v>22</v>
      </c>
      <c r="BM182" s="214" t="s">
        <v>535</v>
      </c>
    </row>
    <row r="183" s="2" customFormat="1" ht="33" customHeight="1">
      <c r="A183" s="37"/>
      <c r="B183" s="38"/>
      <c r="C183" s="203" t="s">
        <v>536</v>
      </c>
      <c r="D183" s="203" t="s">
        <v>127</v>
      </c>
      <c r="E183" s="204" t="s">
        <v>537</v>
      </c>
      <c r="F183" s="205" t="s">
        <v>538</v>
      </c>
      <c r="G183" s="206" t="s">
        <v>142</v>
      </c>
      <c r="H183" s="207">
        <v>1</v>
      </c>
      <c r="I183" s="208"/>
      <c r="J183" s="209">
        <f>ROUND(I183*H183,2)</f>
        <v>0</v>
      </c>
      <c r="K183" s="205" t="s">
        <v>131</v>
      </c>
      <c r="L183" s="43"/>
      <c r="M183" s="210" t="s">
        <v>20</v>
      </c>
      <c r="N183" s="211" t="s">
        <v>46</v>
      </c>
      <c r="O183" s="83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4" t="s">
        <v>22</v>
      </c>
      <c r="AT183" s="214" t="s">
        <v>127</v>
      </c>
      <c r="AU183" s="214" t="s">
        <v>84</v>
      </c>
      <c r="AY183" s="16" t="s">
        <v>125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22</v>
      </c>
      <c r="BK183" s="215">
        <f>ROUND(I183*H183,2)</f>
        <v>0</v>
      </c>
      <c r="BL183" s="16" t="s">
        <v>22</v>
      </c>
      <c r="BM183" s="214" t="s">
        <v>539</v>
      </c>
    </row>
    <row r="184" s="2" customFormat="1" ht="24.15" customHeight="1">
      <c r="A184" s="37"/>
      <c r="B184" s="38"/>
      <c r="C184" s="203" t="s">
        <v>540</v>
      </c>
      <c r="D184" s="203" t="s">
        <v>127</v>
      </c>
      <c r="E184" s="204" t="s">
        <v>541</v>
      </c>
      <c r="F184" s="205" t="s">
        <v>542</v>
      </c>
      <c r="G184" s="206" t="s">
        <v>543</v>
      </c>
      <c r="H184" s="207">
        <v>40</v>
      </c>
      <c r="I184" s="208"/>
      <c r="J184" s="209">
        <f>ROUND(I184*H184,2)</f>
        <v>0</v>
      </c>
      <c r="K184" s="205" t="s">
        <v>131</v>
      </c>
      <c r="L184" s="43"/>
      <c r="M184" s="210" t="s">
        <v>20</v>
      </c>
      <c r="N184" s="211" t="s">
        <v>46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22</v>
      </c>
      <c r="AT184" s="214" t="s">
        <v>127</v>
      </c>
      <c r="AU184" s="214" t="s">
        <v>84</v>
      </c>
      <c r="AY184" s="16" t="s">
        <v>125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22</v>
      </c>
      <c r="BK184" s="215">
        <f>ROUND(I184*H184,2)</f>
        <v>0</v>
      </c>
      <c r="BL184" s="16" t="s">
        <v>22</v>
      </c>
      <c r="BM184" s="214" t="s">
        <v>544</v>
      </c>
    </row>
    <row r="185" s="2" customFormat="1" ht="24.15" customHeight="1">
      <c r="A185" s="37"/>
      <c r="B185" s="38"/>
      <c r="C185" s="203" t="s">
        <v>545</v>
      </c>
      <c r="D185" s="203" t="s">
        <v>127</v>
      </c>
      <c r="E185" s="204" t="s">
        <v>546</v>
      </c>
      <c r="F185" s="205" t="s">
        <v>547</v>
      </c>
      <c r="G185" s="206" t="s">
        <v>543</v>
      </c>
      <c r="H185" s="207">
        <v>16</v>
      </c>
      <c r="I185" s="208"/>
      <c r="J185" s="209">
        <f>ROUND(I185*H185,2)</f>
        <v>0</v>
      </c>
      <c r="K185" s="205" t="s">
        <v>131</v>
      </c>
      <c r="L185" s="43"/>
      <c r="M185" s="210" t="s">
        <v>20</v>
      </c>
      <c r="N185" s="211" t="s">
        <v>46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22</v>
      </c>
      <c r="AT185" s="214" t="s">
        <v>127</v>
      </c>
      <c r="AU185" s="214" t="s">
        <v>84</v>
      </c>
      <c r="AY185" s="16" t="s">
        <v>125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22</v>
      </c>
      <c r="BK185" s="215">
        <f>ROUND(I185*H185,2)</f>
        <v>0</v>
      </c>
      <c r="BL185" s="16" t="s">
        <v>22</v>
      </c>
      <c r="BM185" s="214" t="s">
        <v>548</v>
      </c>
    </row>
    <row r="186" s="2" customFormat="1" ht="21.75" customHeight="1">
      <c r="A186" s="37"/>
      <c r="B186" s="38"/>
      <c r="C186" s="203" t="s">
        <v>549</v>
      </c>
      <c r="D186" s="203" t="s">
        <v>127</v>
      </c>
      <c r="E186" s="204" t="s">
        <v>550</v>
      </c>
      <c r="F186" s="205" t="s">
        <v>551</v>
      </c>
      <c r="G186" s="206" t="s">
        <v>543</v>
      </c>
      <c r="H186" s="207">
        <v>72</v>
      </c>
      <c r="I186" s="208"/>
      <c r="J186" s="209">
        <f>ROUND(I186*H186,2)</f>
        <v>0</v>
      </c>
      <c r="K186" s="205" t="s">
        <v>131</v>
      </c>
      <c r="L186" s="43"/>
      <c r="M186" s="210" t="s">
        <v>20</v>
      </c>
      <c r="N186" s="211" t="s">
        <v>46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22</v>
      </c>
      <c r="AT186" s="214" t="s">
        <v>127</v>
      </c>
      <c r="AU186" s="214" t="s">
        <v>84</v>
      </c>
      <c r="AY186" s="16" t="s">
        <v>125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22</v>
      </c>
      <c r="BK186" s="215">
        <f>ROUND(I186*H186,2)</f>
        <v>0</v>
      </c>
      <c r="BL186" s="16" t="s">
        <v>22</v>
      </c>
      <c r="BM186" s="214" t="s">
        <v>552</v>
      </c>
    </row>
    <row r="187" s="2" customFormat="1" ht="24.15" customHeight="1">
      <c r="A187" s="37"/>
      <c r="B187" s="38"/>
      <c r="C187" s="203" t="s">
        <v>553</v>
      </c>
      <c r="D187" s="203" t="s">
        <v>127</v>
      </c>
      <c r="E187" s="204" t="s">
        <v>554</v>
      </c>
      <c r="F187" s="205" t="s">
        <v>555</v>
      </c>
      <c r="G187" s="206" t="s">
        <v>142</v>
      </c>
      <c r="H187" s="207">
        <v>1</v>
      </c>
      <c r="I187" s="208"/>
      <c r="J187" s="209">
        <f>ROUND(I187*H187,2)</f>
        <v>0</v>
      </c>
      <c r="K187" s="205" t="s">
        <v>131</v>
      </c>
      <c r="L187" s="43"/>
      <c r="M187" s="210" t="s">
        <v>20</v>
      </c>
      <c r="N187" s="211" t="s">
        <v>46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22</v>
      </c>
      <c r="AT187" s="214" t="s">
        <v>127</v>
      </c>
      <c r="AU187" s="214" t="s">
        <v>84</v>
      </c>
      <c r="AY187" s="16" t="s">
        <v>125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22</v>
      </c>
      <c r="BK187" s="215">
        <f>ROUND(I187*H187,2)</f>
        <v>0</v>
      </c>
      <c r="BL187" s="16" t="s">
        <v>22</v>
      </c>
      <c r="BM187" s="214" t="s">
        <v>556</v>
      </c>
    </row>
    <row r="188" s="2" customFormat="1" ht="49.05" customHeight="1">
      <c r="A188" s="37"/>
      <c r="B188" s="38"/>
      <c r="C188" s="203" t="s">
        <v>557</v>
      </c>
      <c r="D188" s="203" t="s">
        <v>127</v>
      </c>
      <c r="E188" s="204" t="s">
        <v>558</v>
      </c>
      <c r="F188" s="205" t="s">
        <v>559</v>
      </c>
      <c r="G188" s="206" t="s">
        <v>142</v>
      </c>
      <c r="H188" s="207">
        <v>1</v>
      </c>
      <c r="I188" s="208"/>
      <c r="J188" s="209">
        <f>ROUND(I188*H188,2)</f>
        <v>0</v>
      </c>
      <c r="K188" s="205" t="s">
        <v>131</v>
      </c>
      <c r="L188" s="43"/>
      <c r="M188" s="210" t="s">
        <v>20</v>
      </c>
      <c r="N188" s="211" t="s">
        <v>46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22</v>
      </c>
      <c r="AT188" s="214" t="s">
        <v>127</v>
      </c>
      <c r="AU188" s="214" t="s">
        <v>84</v>
      </c>
      <c r="AY188" s="16" t="s">
        <v>125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22</v>
      </c>
      <c r="BK188" s="215">
        <f>ROUND(I188*H188,2)</f>
        <v>0</v>
      </c>
      <c r="BL188" s="16" t="s">
        <v>22</v>
      </c>
      <c r="BM188" s="214" t="s">
        <v>560</v>
      </c>
    </row>
    <row r="189" s="2" customFormat="1" ht="33" customHeight="1">
      <c r="A189" s="37"/>
      <c r="B189" s="38"/>
      <c r="C189" s="203" t="s">
        <v>561</v>
      </c>
      <c r="D189" s="203" t="s">
        <v>127</v>
      </c>
      <c r="E189" s="204" t="s">
        <v>562</v>
      </c>
      <c r="F189" s="205" t="s">
        <v>563</v>
      </c>
      <c r="G189" s="206" t="s">
        <v>142</v>
      </c>
      <c r="H189" s="207">
        <v>1</v>
      </c>
      <c r="I189" s="208"/>
      <c r="J189" s="209">
        <f>ROUND(I189*H189,2)</f>
        <v>0</v>
      </c>
      <c r="K189" s="205" t="s">
        <v>131</v>
      </c>
      <c r="L189" s="43"/>
      <c r="M189" s="210" t="s">
        <v>20</v>
      </c>
      <c r="N189" s="211" t="s">
        <v>46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22</v>
      </c>
      <c r="AT189" s="214" t="s">
        <v>127</v>
      </c>
      <c r="AU189" s="214" t="s">
        <v>84</v>
      </c>
      <c r="AY189" s="16" t="s">
        <v>125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22</v>
      </c>
      <c r="BK189" s="215">
        <f>ROUND(I189*H189,2)</f>
        <v>0</v>
      </c>
      <c r="BL189" s="16" t="s">
        <v>22</v>
      </c>
      <c r="BM189" s="214" t="s">
        <v>564</v>
      </c>
    </row>
    <row r="190" s="2" customFormat="1" ht="62.7" customHeight="1">
      <c r="A190" s="37"/>
      <c r="B190" s="38"/>
      <c r="C190" s="203" t="s">
        <v>565</v>
      </c>
      <c r="D190" s="203" t="s">
        <v>127</v>
      </c>
      <c r="E190" s="204" t="s">
        <v>566</v>
      </c>
      <c r="F190" s="205" t="s">
        <v>567</v>
      </c>
      <c r="G190" s="206" t="s">
        <v>142</v>
      </c>
      <c r="H190" s="207">
        <v>12</v>
      </c>
      <c r="I190" s="208"/>
      <c r="J190" s="209">
        <f>ROUND(I190*H190,2)</f>
        <v>0</v>
      </c>
      <c r="K190" s="205" t="s">
        <v>131</v>
      </c>
      <c r="L190" s="43"/>
      <c r="M190" s="210" t="s">
        <v>20</v>
      </c>
      <c r="N190" s="211" t="s">
        <v>46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22</v>
      </c>
      <c r="AT190" s="214" t="s">
        <v>127</v>
      </c>
      <c r="AU190" s="214" t="s">
        <v>84</v>
      </c>
      <c r="AY190" s="16" t="s">
        <v>125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22</v>
      </c>
      <c r="BK190" s="215">
        <f>ROUND(I190*H190,2)</f>
        <v>0</v>
      </c>
      <c r="BL190" s="16" t="s">
        <v>22</v>
      </c>
      <c r="BM190" s="214" t="s">
        <v>568</v>
      </c>
    </row>
    <row r="191" s="2" customFormat="1" ht="24.15" customHeight="1">
      <c r="A191" s="37"/>
      <c r="B191" s="38"/>
      <c r="C191" s="203" t="s">
        <v>569</v>
      </c>
      <c r="D191" s="203" t="s">
        <v>127</v>
      </c>
      <c r="E191" s="204" t="s">
        <v>570</v>
      </c>
      <c r="F191" s="205" t="s">
        <v>571</v>
      </c>
      <c r="G191" s="206" t="s">
        <v>142</v>
      </c>
      <c r="H191" s="207">
        <v>12</v>
      </c>
      <c r="I191" s="208"/>
      <c r="J191" s="209">
        <f>ROUND(I191*H191,2)</f>
        <v>0</v>
      </c>
      <c r="K191" s="205" t="s">
        <v>131</v>
      </c>
      <c r="L191" s="43"/>
      <c r="M191" s="210" t="s">
        <v>20</v>
      </c>
      <c r="N191" s="211" t="s">
        <v>46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22</v>
      </c>
      <c r="AT191" s="214" t="s">
        <v>127</v>
      </c>
      <c r="AU191" s="214" t="s">
        <v>84</v>
      </c>
      <c r="AY191" s="16" t="s">
        <v>125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22</v>
      </c>
      <c r="BK191" s="215">
        <f>ROUND(I191*H191,2)</f>
        <v>0</v>
      </c>
      <c r="BL191" s="16" t="s">
        <v>22</v>
      </c>
      <c r="BM191" s="214" t="s">
        <v>572</v>
      </c>
    </row>
    <row r="192" s="2" customFormat="1" ht="66.75" customHeight="1">
      <c r="A192" s="37"/>
      <c r="B192" s="38"/>
      <c r="C192" s="203" t="s">
        <v>387</v>
      </c>
      <c r="D192" s="203" t="s">
        <v>127</v>
      </c>
      <c r="E192" s="204" t="s">
        <v>574</v>
      </c>
      <c r="F192" s="205" t="s">
        <v>575</v>
      </c>
      <c r="G192" s="206" t="s">
        <v>142</v>
      </c>
      <c r="H192" s="207">
        <v>1</v>
      </c>
      <c r="I192" s="208"/>
      <c r="J192" s="209">
        <f>ROUND(I192*H192,2)</f>
        <v>0</v>
      </c>
      <c r="K192" s="205" t="s">
        <v>235</v>
      </c>
      <c r="L192" s="43"/>
      <c r="M192" s="210" t="s">
        <v>20</v>
      </c>
      <c r="N192" s="211" t="s">
        <v>46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22</v>
      </c>
      <c r="AT192" s="214" t="s">
        <v>127</v>
      </c>
      <c r="AU192" s="214" t="s">
        <v>84</v>
      </c>
      <c r="AY192" s="16" t="s">
        <v>125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22</v>
      </c>
      <c r="BK192" s="215">
        <f>ROUND(I192*H192,2)</f>
        <v>0</v>
      </c>
      <c r="BL192" s="16" t="s">
        <v>22</v>
      </c>
      <c r="BM192" s="214" t="s">
        <v>760</v>
      </c>
    </row>
    <row r="193" s="2" customFormat="1" ht="16.5" customHeight="1">
      <c r="A193" s="37"/>
      <c r="B193" s="38"/>
      <c r="C193" s="203" t="s">
        <v>577</v>
      </c>
      <c r="D193" s="203" t="s">
        <v>127</v>
      </c>
      <c r="E193" s="204" t="s">
        <v>578</v>
      </c>
      <c r="F193" s="205" t="s">
        <v>579</v>
      </c>
      <c r="G193" s="206" t="s">
        <v>543</v>
      </c>
      <c r="H193" s="207">
        <v>20</v>
      </c>
      <c r="I193" s="208"/>
      <c r="J193" s="209">
        <f>ROUND(I193*H193,2)</f>
        <v>0</v>
      </c>
      <c r="K193" s="205" t="s">
        <v>131</v>
      </c>
      <c r="L193" s="43"/>
      <c r="M193" s="210" t="s">
        <v>20</v>
      </c>
      <c r="N193" s="211" t="s">
        <v>46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22</v>
      </c>
      <c r="AT193" s="214" t="s">
        <v>127</v>
      </c>
      <c r="AU193" s="214" t="s">
        <v>84</v>
      </c>
      <c r="AY193" s="16" t="s">
        <v>125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22</v>
      </c>
      <c r="BK193" s="215">
        <f>ROUND(I193*H193,2)</f>
        <v>0</v>
      </c>
      <c r="BL193" s="16" t="s">
        <v>22</v>
      </c>
      <c r="BM193" s="214" t="s">
        <v>580</v>
      </c>
    </row>
    <row r="194" s="2" customFormat="1" ht="24.15" customHeight="1">
      <c r="A194" s="37"/>
      <c r="B194" s="38"/>
      <c r="C194" s="203" t="s">
        <v>581</v>
      </c>
      <c r="D194" s="203" t="s">
        <v>127</v>
      </c>
      <c r="E194" s="204" t="s">
        <v>582</v>
      </c>
      <c r="F194" s="205" t="s">
        <v>583</v>
      </c>
      <c r="G194" s="206" t="s">
        <v>543</v>
      </c>
      <c r="H194" s="207">
        <v>10</v>
      </c>
      <c r="I194" s="208"/>
      <c r="J194" s="209">
        <f>ROUND(I194*H194,2)</f>
        <v>0</v>
      </c>
      <c r="K194" s="205" t="s">
        <v>131</v>
      </c>
      <c r="L194" s="43"/>
      <c r="M194" s="226" t="s">
        <v>20</v>
      </c>
      <c r="N194" s="227" t="s">
        <v>46</v>
      </c>
      <c r="O194" s="228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22</v>
      </c>
      <c r="AT194" s="214" t="s">
        <v>127</v>
      </c>
      <c r="AU194" s="214" t="s">
        <v>84</v>
      </c>
      <c r="AY194" s="16" t="s">
        <v>125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22</v>
      </c>
      <c r="BK194" s="215">
        <f>ROUND(I194*H194,2)</f>
        <v>0</v>
      </c>
      <c r="BL194" s="16" t="s">
        <v>22</v>
      </c>
      <c r="BM194" s="214" t="s">
        <v>584</v>
      </c>
    </row>
    <row r="195" s="2" customFormat="1" ht="6.96" customHeight="1">
      <c r="A195" s="37"/>
      <c r="B195" s="58"/>
      <c r="C195" s="59"/>
      <c r="D195" s="59"/>
      <c r="E195" s="59"/>
      <c r="F195" s="59"/>
      <c r="G195" s="59"/>
      <c r="H195" s="59"/>
      <c r="I195" s="59"/>
      <c r="J195" s="59"/>
      <c r="K195" s="59"/>
      <c r="L195" s="43"/>
      <c r="M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yI4KpO5VuHAZIUMbYoQpFhdlBGDjkdOVEdOtPT8cRmTC4uIv7jqxwS6vdFpnkx/p0TfxSxtWR1MajZ6nEv4G1g==" hashValue="SZdK2RB/ZcpDAgCSNXkZuyx7sralwLQvkcQl0lKr+3z/a5gLpWMw4XoCaKP+ssdshjomSJQ2zWS+tE0A8ibKiQ==" algorithmName="SHA-512" password="CC35"/>
  <autoFilter ref="C85:K19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Oprava kabelizace a náhrada KO počítači náprav Příkazy - Řepčín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761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19</v>
      </c>
      <c r="E11" s="37"/>
      <c r="F11" s="135" t="s">
        <v>20</v>
      </c>
      <c r="G11" s="37"/>
      <c r="H11" s="37"/>
      <c r="I11" s="131" t="s">
        <v>21</v>
      </c>
      <c r="J11" s="135" t="s">
        <v>20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23</v>
      </c>
      <c r="E12" s="37"/>
      <c r="F12" s="135" t="s">
        <v>24</v>
      </c>
      <c r="G12" s="37"/>
      <c r="H12" s="37"/>
      <c r="I12" s="131" t="s">
        <v>25</v>
      </c>
      <c r="J12" s="136" t="str">
        <f>'Rekapitulace stavby'!AN8</f>
        <v>4. 8. 2021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29</v>
      </c>
      <c r="E14" s="37"/>
      <c r="F14" s="37"/>
      <c r="G14" s="37"/>
      <c r="H14" s="37"/>
      <c r="I14" s="131" t="s">
        <v>30</v>
      </c>
      <c r="J14" s="135" t="s">
        <v>20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31</v>
      </c>
      <c r="F15" s="37"/>
      <c r="G15" s="37"/>
      <c r="H15" s="37"/>
      <c r="I15" s="131" t="s">
        <v>32</v>
      </c>
      <c r="J15" s="135" t="s">
        <v>20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33</v>
      </c>
      <c r="E17" s="37"/>
      <c r="F17" s="37"/>
      <c r="G17" s="37"/>
      <c r="H17" s="37"/>
      <c r="I17" s="131" t="s">
        <v>30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32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35</v>
      </c>
      <c r="E20" s="37"/>
      <c r="F20" s="37"/>
      <c r="G20" s="37"/>
      <c r="H20" s="37"/>
      <c r="I20" s="131" t="s">
        <v>30</v>
      </c>
      <c r="J20" s="135" t="s">
        <v>20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36</v>
      </c>
      <c r="F21" s="37"/>
      <c r="G21" s="37"/>
      <c r="H21" s="37"/>
      <c r="I21" s="131" t="s">
        <v>32</v>
      </c>
      <c r="J21" s="135" t="s">
        <v>20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30</v>
      </c>
      <c r="J23" s="135" t="s">
        <v>20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32</v>
      </c>
      <c r="J24" s="135" t="s">
        <v>20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23.25" customHeight="1">
      <c r="A27" s="137"/>
      <c r="B27" s="138"/>
      <c r="C27" s="137"/>
      <c r="D27" s="137"/>
      <c r="E27" s="139" t="s">
        <v>98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ROUND((SUM(BE80:BE89)),  2)</f>
        <v>0</v>
      </c>
      <c r="G33" s="37"/>
      <c r="H33" s="37"/>
      <c r="I33" s="147">
        <v>0.20999999999999999</v>
      </c>
      <c r="J33" s="146">
        <f>ROUND(((SUM(BE80:BE89))*I33),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ROUND((SUM(BF80:BF89)),  2)</f>
        <v>0</v>
      </c>
      <c r="G34" s="37"/>
      <c r="H34" s="37"/>
      <c r="I34" s="147">
        <v>0.14999999999999999</v>
      </c>
      <c r="J34" s="146">
        <f>ROUND(((SUM(BF80:BF89))*I34),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ROUND((SUM(BG80:BG89)),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ROUND((SUM(BH80:BH89)),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ROUND((SUM(BI80:BI89)),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kabelizace a náhrada KO počítači náprav Příkazy - Řepčín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VRN - Vedlejší rozpočtové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23</v>
      </c>
      <c r="D52" s="39"/>
      <c r="E52" s="39"/>
      <c r="F52" s="26" t="str">
        <f>F12</f>
        <v>Olomouc</v>
      </c>
      <c r="G52" s="39"/>
      <c r="H52" s="39"/>
      <c r="I52" s="31" t="s">
        <v>25</v>
      </c>
      <c r="J52" s="71" t="str">
        <f>IF(J12="","",J12)</f>
        <v>4. 8. 2021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29</v>
      </c>
      <c r="D54" s="39"/>
      <c r="E54" s="39"/>
      <c r="F54" s="26" t="str">
        <f>E15</f>
        <v>Správa železnic, s.o. - OŘ Olomouc</v>
      </c>
      <c r="G54" s="39"/>
      <c r="H54" s="39"/>
      <c r="I54" s="31" t="s">
        <v>35</v>
      </c>
      <c r="J54" s="35" t="str">
        <f>E21</f>
        <v>SB projekt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33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SB projekt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761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110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Oprava kabelizace a náhrada KO počítači náprav Příkazy - Řepčín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95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VRN - Vedlejší rozpočtové náklady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23</v>
      </c>
      <c r="D74" s="39"/>
      <c r="E74" s="39"/>
      <c r="F74" s="26" t="str">
        <f>F12</f>
        <v>Olomouc</v>
      </c>
      <c r="G74" s="39"/>
      <c r="H74" s="39"/>
      <c r="I74" s="31" t="s">
        <v>25</v>
      </c>
      <c r="J74" s="71" t="str">
        <f>IF(J12="","",J12)</f>
        <v>4. 8. 2021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29</v>
      </c>
      <c r="D76" s="39"/>
      <c r="E76" s="39"/>
      <c r="F76" s="26" t="str">
        <f>E15</f>
        <v>Správa železnic, s.o. - OŘ Olomouc</v>
      </c>
      <c r="G76" s="39"/>
      <c r="H76" s="39"/>
      <c r="I76" s="31" t="s">
        <v>35</v>
      </c>
      <c r="J76" s="35" t="str">
        <f>E21</f>
        <v>SB projekt s.r.o.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33</v>
      </c>
      <c r="D77" s="39"/>
      <c r="E77" s="39"/>
      <c r="F77" s="26" t="str">
        <f>IF(E18="","",E18)</f>
        <v>Vyplň údaj</v>
      </c>
      <c r="G77" s="39"/>
      <c r="H77" s="39"/>
      <c r="I77" s="31" t="s">
        <v>38</v>
      </c>
      <c r="J77" s="35" t="str">
        <f>E24</f>
        <v>SB projekt s.r.o.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1" customFormat="1" ht="29.28" customHeight="1">
      <c r="A79" s="176"/>
      <c r="B79" s="177"/>
      <c r="C79" s="178" t="s">
        <v>111</v>
      </c>
      <c r="D79" s="179" t="s">
        <v>60</v>
      </c>
      <c r="E79" s="179" t="s">
        <v>56</v>
      </c>
      <c r="F79" s="179" t="s">
        <v>57</v>
      </c>
      <c r="G79" s="179" t="s">
        <v>112</v>
      </c>
      <c r="H79" s="179" t="s">
        <v>113</v>
      </c>
      <c r="I79" s="179" t="s">
        <v>114</v>
      </c>
      <c r="J79" s="179" t="s">
        <v>101</v>
      </c>
      <c r="K79" s="180" t="s">
        <v>115</v>
      </c>
      <c r="L79" s="181"/>
      <c r="M79" s="91" t="s">
        <v>20</v>
      </c>
      <c r="N79" s="92" t="s">
        <v>45</v>
      </c>
      <c r="O79" s="92" t="s">
        <v>116</v>
      </c>
      <c r="P79" s="92" t="s">
        <v>117</v>
      </c>
      <c r="Q79" s="92" t="s">
        <v>118</v>
      </c>
      <c r="R79" s="92" t="s">
        <v>119</v>
      </c>
      <c r="S79" s="92" t="s">
        <v>120</v>
      </c>
      <c r="T79" s="93" t="s">
        <v>121</v>
      </c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</row>
    <row r="80" s="2" customFormat="1" ht="22.8" customHeight="1">
      <c r="A80" s="37"/>
      <c r="B80" s="38"/>
      <c r="C80" s="98" t="s">
        <v>122</v>
      </c>
      <c r="D80" s="39"/>
      <c r="E80" s="39"/>
      <c r="F80" s="39"/>
      <c r="G80" s="39"/>
      <c r="H80" s="39"/>
      <c r="I80" s="39"/>
      <c r="J80" s="182">
        <f>BK80</f>
        <v>0</v>
      </c>
      <c r="K80" s="39"/>
      <c r="L80" s="43"/>
      <c r="M80" s="94"/>
      <c r="N80" s="183"/>
      <c r="O80" s="95"/>
      <c r="P80" s="184">
        <f>P81</f>
        <v>0</v>
      </c>
      <c r="Q80" s="95"/>
      <c r="R80" s="184">
        <f>R81</f>
        <v>0</v>
      </c>
      <c r="S80" s="95"/>
      <c r="T80" s="185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74</v>
      </c>
      <c r="AU80" s="16" t="s">
        <v>102</v>
      </c>
      <c r="BK80" s="186">
        <f>BK81</f>
        <v>0</v>
      </c>
    </row>
    <row r="81" s="12" customFormat="1" ht="25.92" customHeight="1">
      <c r="A81" s="12"/>
      <c r="B81" s="187"/>
      <c r="C81" s="188"/>
      <c r="D81" s="189" t="s">
        <v>74</v>
      </c>
      <c r="E81" s="190" t="s">
        <v>91</v>
      </c>
      <c r="F81" s="190" t="s">
        <v>92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SUM(P82:P89)</f>
        <v>0</v>
      </c>
      <c r="Q81" s="195"/>
      <c r="R81" s="196">
        <f>SUM(R82:R89)</f>
        <v>0</v>
      </c>
      <c r="S81" s="195"/>
      <c r="T81" s="197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8" t="s">
        <v>139</v>
      </c>
      <c r="AT81" s="199" t="s">
        <v>74</v>
      </c>
      <c r="AU81" s="199" t="s">
        <v>75</v>
      </c>
      <c r="AY81" s="198" t="s">
        <v>125</v>
      </c>
      <c r="BK81" s="200">
        <f>SUM(BK82:BK89)</f>
        <v>0</v>
      </c>
    </row>
    <row r="82" s="2" customFormat="1" ht="16.5" customHeight="1">
      <c r="A82" s="37"/>
      <c r="B82" s="38"/>
      <c r="C82" s="203" t="s">
        <v>84</v>
      </c>
      <c r="D82" s="203" t="s">
        <v>127</v>
      </c>
      <c r="E82" s="204" t="s">
        <v>762</v>
      </c>
      <c r="F82" s="205" t="s">
        <v>763</v>
      </c>
      <c r="G82" s="206" t="s">
        <v>764</v>
      </c>
      <c r="H82" s="243"/>
      <c r="I82" s="208"/>
      <c r="J82" s="209">
        <f>ROUND(I82*H82,2)</f>
        <v>0</v>
      </c>
      <c r="K82" s="205" t="s">
        <v>131</v>
      </c>
      <c r="L82" s="43"/>
      <c r="M82" s="210" t="s">
        <v>20</v>
      </c>
      <c r="N82" s="211" t="s">
        <v>46</v>
      </c>
      <c r="O82" s="83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14" t="s">
        <v>22</v>
      </c>
      <c r="AT82" s="214" t="s">
        <v>127</v>
      </c>
      <c r="AU82" s="214" t="s">
        <v>22</v>
      </c>
      <c r="AY82" s="16" t="s">
        <v>125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6" t="s">
        <v>22</v>
      </c>
      <c r="BK82" s="215">
        <f>ROUND(I82*H82,2)</f>
        <v>0</v>
      </c>
      <c r="BL82" s="16" t="s">
        <v>22</v>
      </c>
      <c r="BM82" s="214" t="s">
        <v>765</v>
      </c>
    </row>
    <row r="83" s="2" customFormat="1" ht="16.5" customHeight="1">
      <c r="A83" s="37"/>
      <c r="B83" s="38"/>
      <c r="C83" s="203" t="s">
        <v>174</v>
      </c>
      <c r="D83" s="203" t="s">
        <v>127</v>
      </c>
      <c r="E83" s="204" t="s">
        <v>766</v>
      </c>
      <c r="F83" s="205" t="s">
        <v>767</v>
      </c>
      <c r="G83" s="206" t="s">
        <v>764</v>
      </c>
      <c r="H83" s="243"/>
      <c r="I83" s="208"/>
      <c r="J83" s="209">
        <f>ROUND(I83*H83,2)</f>
        <v>0</v>
      </c>
      <c r="K83" s="205" t="s">
        <v>131</v>
      </c>
      <c r="L83" s="43"/>
      <c r="M83" s="210" t="s">
        <v>20</v>
      </c>
      <c r="N83" s="211" t="s">
        <v>46</v>
      </c>
      <c r="O83" s="83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14" t="s">
        <v>22</v>
      </c>
      <c r="AT83" s="214" t="s">
        <v>127</v>
      </c>
      <c r="AU83" s="214" t="s">
        <v>22</v>
      </c>
      <c r="AY83" s="16" t="s">
        <v>125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16" t="s">
        <v>22</v>
      </c>
      <c r="BK83" s="215">
        <f>ROUND(I83*H83,2)</f>
        <v>0</v>
      </c>
      <c r="BL83" s="16" t="s">
        <v>22</v>
      </c>
      <c r="BM83" s="214" t="s">
        <v>768</v>
      </c>
    </row>
    <row r="84" s="2" customFormat="1" ht="16.5" customHeight="1">
      <c r="A84" s="37"/>
      <c r="B84" s="38"/>
      <c r="C84" s="203" t="s">
        <v>214</v>
      </c>
      <c r="D84" s="203" t="s">
        <v>127</v>
      </c>
      <c r="E84" s="204" t="s">
        <v>769</v>
      </c>
      <c r="F84" s="205" t="s">
        <v>770</v>
      </c>
      <c r="G84" s="206" t="s">
        <v>764</v>
      </c>
      <c r="H84" s="243"/>
      <c r="I84" s="208"/>
      <c r="J84" s="209">
        <f>ROUND(I84*H84,2)</f>
        <v>0</v>
      </c>
      <c r="K84" s="205" t="s">
        <v>131</v>
      </c>
      <c r="L84" s="43"/>
      <c r="M84" s="210" t="s">
        <v>20</v>
      </c>
      <c r="N84" s="211" t="s">
        <v>46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22</v>
      </c>
      <c r="AT84" s="214" t="s">
        <v>127</v>
      </c>
      <c r="AU84" s="214" t="s">
        <v>22</v>
      </c>
      <c r="AY84" s="16" t="s">
        <v>125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22</v>
      </c>
      <c r="BK84" s="215">
        <f>ROUND(I84*H84,2)</f>
        <v>0</v>
      </c>
      <c r="BL84" s="16" t="s">
        <v>22</v>
      </c>
      <c r="BM84" s="214" t="s">
        <v>771</v>
      </c>
    </row>
    <row r="85" s="2" customFormat="1" ht="21.75" customHeight="1">
      <c r="A85" s="37"/>
      <c r="B85" s="38"/>
      <c r="C85" s="203" t="s">
        <v>139</v>
      </c>
      <c r="D85" s="203" t="s">
        <v>127</v>
      </c>
      <c r="E85" s="204" t="s">
        <v>772</v>
      </c>
      <c r="F85" s="205" t="s">
        <v>773</v>
      </c>
      <c r="G85" s="206" t="s">
        <v>764</v>
      </c>
      <c r="H85" s="243"/>
      <c r="I85" s="208"/>
      <c r="J85" s="209">
        <f>ROUND(I85*H85,2)</f>
        <v>0</v>
      </c>
      <c r="K85" s="205" t="s">
        <v>131</v>
      </c>
      <c r="L85" s="43"/>
      <c r="M85" s="210" t="s">
        <v>20</v>
      </c>
      <c r="N85" s="211" t="s">
        <v>46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22</v>
      </c>
      <c r="AT85" s="214" t="s">
        <v>127</v>
      </c>
      <c r="AU85" s="214" t="s">
        <v>22</v>
      </c>
      <c r="AY85" s="16" t="s">
        <v>125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22</v>
      </c>
      <c r="BK85" s="215">
        <f>ROUND(I85*H85,2)</f>
        <v>0</v>
      </c>
      <c r="BL85" s="16" t="s">
        <v>22</v>
      </c>
      <c r="BM85" s="214" t="s">
        <v>774</v>
      </c>
    </row>
    <row r="86" s="2" customFormat="1" ht="49.05" customHeight="1">
      <c r="A86" s="37"/>
      <c r="B86" s="38"/>
      <c r="C86" s="203" t="s">
        <v>145</v>
      </c>
      <c r="D86" s="203" t="s">
        <v>127</v>
      </c>
      <c r="E86" s="204" t="s">
        <v>775</v>
      </c>
      <c r="F86" s="205" t="s">
        <v>776</v>
      </c>
      <c r="G86" s="206" t="s">
        <v>764</v>
      </c>
      <c r="H86" s="243"/>
      <c r="I86" s="208"/>
      <c r="J86" s="209">
        <f>ROUND(I86*H86,2)</f>
        <v>0</v>
      </c>
      <c r="K86" s="205" t="s">
        <v>131</v>
      </c>
      <c r="L86" s="43"/>
      <c r="M86" s="210" t="s">
        <v>20</v>
      </c>
      <c r="N86" s="211" t="s">
        <v>46</v>
      </c>
      <c r="O86" s="83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4" t="s">
        <v>22</v>
      </c>
      <c r="AT86" s="214" t="s">
        <v>127</v>
      </c>
      <c r="AU86" s="214" t="s">
        <v>22</v>
      </c>
      <c r="AY86" s="16" t="s">
        <v>125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22</v>
      </c>
      <c r="BK86" s="215">
        <f>ROUND(I86*H86,2)</f>
        <v>0</v>
      </c>
      <c r="BL86" s="16" t="s">
        <v>22</v>
      </c>
      <c r="BM86" s="214" t="s">
        <v>777</v>
      </c>
    </row>
    <row r="87" s="2" customFormat="1" ht="16.5" customHeight="1">
      <c r="A87" s="37"/>
      <c r="B87" s="38"/>
      <c r="C87" s="203" t="s">
        <v>150</v>
      </c>
      <c r="D87" s="203" t="s">
        <v>127</v>
      </c>
      <c r="E87" s="204" t="s">
        <v>778</v>
      </c>
      <c r="F87" s="205" t="s">
        <v>779</v>
      </c>
      <c r="G87" s="206" t="s">
        <v>764</v>
      </c>
      <c r="H87" s="243"/>
      <c r="I87" s="208"/>
      <c r="J87" s="209">
        <f>ROUND(I87*H87,2)</f>
        <v>0</v>
      </c>
      <c r="K87" s="205" t="s">
        <v>131</v>
      </c>
      <c r="L87" s="43"/>
      <c r="M87" s="210" t="s">
        <v>20</v>
      </c>
      <c r="N87" s="211" t="s">
        <v>46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22</v>
      </c>
      <c r="AT87" s="214" t="s">
        <v>127</v>
      </c>
      <c r="AU87" s="214" t="s">
        <v>22</v>
      </c>
      <c r="AY87" s="16" t="s">
        <v>125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22</v>
      </c>
      <c r="BK87" s="215">
        <f>ROUND(I87*H87,2)</f>
        <v>0</v>
      </c>
      <c r="BL87" s="16" t="s">
        <v>22</v>
      </c>
      <c r="BM87" s="214" t="s">
        <v>780</v>
      </c>
    </row>
    <row r="88" s="2" customFormat="1" ht="37.8" customHeight="1">
      <c r="A88" s="37"/>
      <c r="B88" s="38"/>
      <c r="C88" s="203" t="s">
        <v>675</v>
      </c>
      <c r="D88" s="203" t="s">
        <v>127</v>
      </c>
      <c r="E88" s="204" t="s">
        <v>781</v>
      </c>
      <c r="F88" s="205" t="s">
        <v>782</v>
      </c>
      <c r="G88" s="206" t="s">
        <v>764</v>
      </c>
      <c r="H88" s="243"/>
      <c r="I88" s="208"/>
      <c r="J88" s="209">
        <f>ROUND(I88*H88,2)</f>
        <v>0</v>
      </c>
      <c r="K88" s="205" t="s">
        <v>131</v>
      </c>
      <c r="L88" s="43"/>
      <c r="M88" s="210" t="s">
        <v>20</v>
      </c>
      <c r="N88" s="211" t="s">
        <v>46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22</v>
      </c>
      <c r="AT88" s="214" t="s">
        <v>127</v>
      </c>
      <c r="AU88" s="214" t="s">
        <v>22</v>
      </c>
      <c r="AY88" s="16" t="s">
        <v>125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22</v>
      </c>
      <c r="BK88" s="215">
        <f>ROUND(I88*H88,2)</f>
        <v>0</v>
      </c>
      <c r="BL88" s="16" t="s">
        <v>22</v>
      </c>
      <c r="BM88" s="214" t="s">
        <v>783</v>
      </c>
    </row>
    <row r="89" s="2" customFormat="1" ht="24.15" customHeight="1">
      <c r="A89" s="37"/>
      <c r="B89" s="38"/>
      <c r="C89" s="203" t="s">
        <v>154</v>
      </c>
      <c r="D89" s="203" t="s">
        <v>127</v>
      </c>
      <c r="E89" s="204" t="s">
        <v>784</v>
      </c>
      <c r="F89" s="205" t="s">
        <v>785</v>
      </c>
      <c r="G89" s="206" t="s">
        <v>764</v>
      </c>
      <c r="H89" s="243"/>
      <c r="I89" s="208"/>
      <c r="J89" s="209">
        <f>ROUND(I89*H89,2)</f>
        <v>0</v>
      </c>
      <c r="K89" s="205" t="s">
        <v>131</v>
      </c>
      <c r="L89" s="43"/>
      <c r="M89" s="226" t="s">
        <v>20</v>
      </c>
      <c r="N89" s="227" t="s">
        <v>46</v>
      </c>
      <c r="O89" s="228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22</v>
      </c>
      <c r="AT89" s="214" t="s">
        <v>127</v>
      </c>
      <c r="AU89" s="214" t="s">
        <v>22</v>
      </c>
      <c r="AY89" s="16" t="s">
        <v>125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22</v>
      </c>
      <c r="BK89" s="215">
        <f>ROUND(I89*H89,2)</f>
        <v>0</v>
      </c>
      <c r="BL89" s="16" t="s">
        <v>22</v>
      </c>
      <c r="BM89" s="214" t="s">
        <v>786</v>
      </c>
    </row>
    <row r="90" s="2" customFormat="1" ht="6.96" customHeight="1">
      <c r="A90" s="37"/>
      <c r="B90" s="58"/>
      <c r="C90" s="59"/>
      <c r="D90" s="59"/>
      <c r="E90" s="59"/>
      <c r="F90" s="59"/>
      <c r="G90" s="59"/>
      <c r="H90" s="59"/>
      <c r="I90" s="59"/>
      <c r="J90" s="59"/>
      <c r="K90" s="59"/>
      <c r="L90" s="43"/>
      <c r="M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</sheetData>
  <sheetProtection sheet="1" autoFilter="0" formatColumns="0" formatRows="0" objects="1" scenarios="1" spinCount="100000" saltValue="IFQv8+GDd/EJ62dZjmrEMBsBtbv8HG1k7Yv31wURXN0VvzciKyWv4JfF7pUePdQKBXEr9ngD3ercU8xtWTWDIA==" hashValue="AEVWaNJ4TXPnAPCOEw54uUg3Bq8Mdxp1WVqLbeRtcnEX2lqZJimhkYH87sOy6rjeM3gpZUvdVUy7JtU8o8agQQ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4" customFormat="1" ht="45" customHeight="1">
      <c r="B3" s="248"/>
      <c r="C3" s="249" t="s">
        <v>787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788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789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790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791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792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793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794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795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796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797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798</v>
      </c>
      <c r="F18" s="255" t="s">
        <v>799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800</v>
      </c>
      <c r="F19" s="255" t="s">
        <v>801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82</v>
      </c>
      <c r="F20" s="255" t="s">
        <v>802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803</v>
      </c>
      <c r="F21" s="255" t="s">
        <v>804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531</v>
      </c>
      <c r="F22" s="255" t="s">
        <v>532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805</v>
      </c>
      <c r="F23" s="255" t="s">
        <v>806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807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808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809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810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811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812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813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814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815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111</v>
      </c>
      <c r="F36" s="255"/>
      <c r="G36" s="255" t="s">
        <v>816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817</v>
      </c>
      <c r="F37" s="255"/>
      <c r="G37" s="255" t="s">
        <v>818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56</v>
      </c>
      <c r="F38" s="255"/>
      <c r="G38" s="255" t="s">
        <v>819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57</v>
      </c>
      <c r="F39" s="255"/>
      <c r="G39" s="255" t="s">
        <v>820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112</v>
      </c>
      <c r="F40" s="255"/>
      <c r="G40" s="255" t="s">
        <v>821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113</v>
      </c>
      <c r="F41" s="255"/>
      <c r="G41" s="255" t="s">
        <v>822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823</v>
      </c>
      <c r="F42" s="255"/>
      <c r="G42" s="255" t="s">
        <v>824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825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826</v>
      </c>
      <c r="F44" s="255"/>
      <c r="G44" s="255" t="s">
        <v>827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115</v>
      </c>
      <c r="F45" s="255"/>
      <c r="G45" s="255" t="s">
        <v>828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829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830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831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832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833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834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835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836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837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838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839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840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841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842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843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844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845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846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847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848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849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850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851</v>
      </c>
      <c r="D76" s="273"/>
      <c r="E76" s="273"/>
      <c r="F76" s="273" t="s">
        <v>852</v>
      </c>
      <c r="G76" s="274"/>
      <c r="H76" s="273" t="s">
        <v>57</v>
      </c>
      <c r="I76" s="273" t="s">
        <v>60</v>
      </c>
      <c r="J76" s="273" t="s">
        <v>853</v>
      </c>
      <c r="K76" s="272"/>
    </row>
    <row r="77" s="1" customFormat="1" ht="17.25" customHeight="1">
      <c r="B77" s="270"/>
      <c r="C77" s="275" t="s">
        <v>854</v>
      </c>
      <c r="D77" s="275"/>
      <c r="E77" s="275"/>
      <c r="F77" s="276" t="s">
        <v>855</v>
      </c>
      <c r="G77" s="277"/>
      <c r="H77" s="275"/>
      <c r="I77" s="275"/>
      <c r="J77" s="275" t="s">
        <v>856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56</v>
      </c>
      <c r="D79" s="280"/>
      <c r="E79" s="280"/>
      <c r="F79" s="281" t="s">
        <v>857</v>
      </c>
      <c r="G79" s="282"/>
      <c r="H79" s="258" t="s">
        <v>858</v>
      </c>
      <c r="I79" s="258" t="s">
        <v>859</v>
      </c>
      <c r="J79" s="258">
        <v>20</v>
      </c>
      <c r="K79" s="272"/>
    </row>
    <row r="80" s="1" customFormat="1" ht="15" customHeight="1">
      <c r="B80" s="270"/>
      <c r="C80" s="258" t="s">
        <v>860</v>
      </c>
      <c r="D80" s="258"/>
      <c r="E80" s="258"/>
      <c r="F80" s="281" t="s">
        <v>857</v>
      </c>
      <c r="G80" s="282"/>
      <c r="H80" s="258" t="s">
        <v>861</v>
      </c>
      <c r="I80" s="258" t="s">
        <v>859</v>
      </c>
      <c r="J80" s="258">
        <v>120</v>
      </c>
      <c r="K80" s="272"/>
    </row>
    <row r="81" s="1" customFormat="1" ht="15" customHeight="1">
      <c r="B81" s="283"/>
      <c r="C81" s="258" t="s">
        <v>862</v>
      </c>
      <c r="D81" s="258"/>
      <c r="E81" s="258"/>
      <c r="F81" s="281" t="s">
        <v>863</v>
      </c>
      <c r="G81" s="282"/>
      <c r="H81" s="258" t="s">
        <v>864</v>
      </c>
      <c r="I81" s="258" t="s">
        <v>859</v>
      </c>
      <c r="J81" s="258">
        <v>50</v>
      </c>
      <c r="K81" s="272"/>
    </row>
    <row r="82" s="1" customFormat="1" ht="15" customHeight="1">
      <c r="B82" s="283"/>
      <c r="C82" s="258" t="s">
        <v>865</v>
      </c>
      <c r="D82" s="258"/>
      <c r="E82" s="258"/>
      <c r="F82" s="281" t="s">
        <v>857</v>
      </c>
      <c r="G82" s="282"/>
      <c r="H82" s="258" t="s">
        <v>866</v>
      </c>
      <c r="I82" s="258" t="s">
        <v>867</v>
      </c>
      <c r="J82" s="258"/>
      <c r="K82" s="272"/>
    </row>
    <row r="83" s="1" customFormat="1" ht="15" customHeight="1">
      <c r="B83" s="283"/>
      <c r="C83" s="284" t="s">
        <v>868</v>
      </c>
      <c r="D83" s="284"/>
      <c r="E83" s="284"/>
      <c r="F83" s="285" t="s">
        <v>863</v>
      </c>
      <c r="G83" s="284"/>
      <c r="H83" s="284" t="s">
        <v>869</v>
      </c>
      <c r="I83" s="284" t="s">
        <v>859</v>
      </c>
      <c r="J83" s="284">
        <v>15</v>
      </c>
      <c r="K83" s="272"/>
    </row>
    <row r="84" s="1" customFormat="1" ht="15" customHeight="1">
      <c r="B84" s="283"/>
      <c r="C84" s="284" t="s">
        <v>870</v>
      </c>
      <c r="D84" s="284"/>
      <c r="E84" s="284"/>
      <c r="F84" s="285" t="s">
        <v>863</v>
      </c>
      <c r="G84" s="284"/>
      <c r="H84" s="284" t="s">
        <v>871</v>
      </c>
      <c r="I84" s="284" t="s">
        <v>859</v>
      </c>
      <c r="J84" s="284">
        <v>15</v>
      </c>
      <c r="K84" s="272"/>
    </row>
    <row r="85" s="1" customFormat="1" ht="15" customHeight="1">
      <c r="B85" s="283"/>
      <c r="C85" s="284" t="s">
        <v>872</v>
      </c>
      <c r="D85" s="284"/>
      <c r="E85" s="284"/>
      <c r="F85" s="285" t="s">
        <v>863</v>
      </c>
      <c r="G85" s="284"/>
      <c r="H85" s="284" t="s">
        <v>873</v>
      </c>
      <c r="I85" s="284" t="s">
        <v>859</v>
      </c>
      <c r="J85" s="284">
        <v>20</v>
      </c>
      <c r="K85" s="272"/>
    </row>
    <row r="86" s="1" customFormat="1" ht="15" customHeight="1">
      <c r="B86" s="283"/>
      <c r="C86" s="284" t="s">
        <v>874</v>
      </c>
      <c r="D86" s="284"/>
      <c r="E86" s="284"/>
      <c r="F86" s="285" t="s">
        <v>863</v>
      </c>
      <c r="G86" s="284"/>
      <c r="H86" s="284" t="s">
        <v>875</v>
      </c>
      <c r="I86" s="284" t="s">
        <v>859</v>
      </c>
      <c r="J86" s="284">
        <v>20</v>
      </c>
      <c r="K86" s="272"/>
    </row>
    <row r="87" s="1" customFormat="1" ht="15" customHeight="1">
      <c r="B87" s="283"/>
      <c r="C87" s="258" t="s">
        <v>876</v>
      </c>
      <c r="D87" s="258"/>
      <c r="E87" s="258"/>
      <c r="F87" s="281" t="s">
        <v>863</v>
      </c>
      <c r="G87" s="282"/>
      <c r="H87" s="258" t="s">
        <v>877</v>
      </c>
      <c r="I87" s="258" t="s">
        <v>859</v>
      </c>
      <c r="J87" s="258">
        <v>50</v>
      </c>
      <c r="K87" s="272"/>
    </row>
    <row r="88" s="1" customFormat="1" ht="15" customHeight="1">
      <c r="B88" s="283"/>
      <c r="C88" s="258" t="s">
        <v>878</v>
      </c>
      <c r="D88" s="258"/>
      <c r="E88" s="258"/>
      <c r="F88" s="281" t="s">
        <v>863</v>
      </c>
      <c r="G88" s="282"/>
      <c r="H88" s="258" t="s">
        <v>879</v>
      </c>
      <c r="I88" s="258" t="s">
        <v>859</v>
      </c>
      <c r="J88" s="258">
        <v>20</v>
      </c>
      <c r="K88" s="272"/>
    </row>
    <row r="89" s="1" customFormat="1" ht="15" customHeight="1">
      <c r="B89" s="283"/>
      <c r="C89" s="258" t="s">
        <v>880</v>
      </c>
      <c r="D89" s="258"/>
      <c r="E89" s="258"/>
      <c r="F89" s="281" t="s">
        <v>863</v>
      </c>
      <c r="G89" s="282"/>
      <c r="H89" s="258" t="s">
        <v>881</v>
      </c>
      <c r="I89" s="258" t="s">
        <v>859</v>
      </c>
      <c r="J89" s="258">
        <v>20</v>
      </c>
      <c r="K89" s="272"/>
    </row>
    <row r="90" s="1" customFormat="1" ht="15" customHeight="1">
      <c r="B90" s="283"/>
      <c r="C90" s="258" t="s">
        <v>882</v>
      </c>
      <c r="D90" s="258"/>
      <c r="E90" s="258"/>
      <c r="F90" s="281" t="s">
        <v>863</v>
      </c>
      <c r="G90" s="282"/>
      <c r="H90" s="258" t="s">
        <v>883</v>
      </c>
      <c r="I90" s="258" t="s">
        <v>859</v>
      </c>
      <c r="J90" s="258">
        <v>50</v>
      </c>
      <c r="K90" s="272"/>
    </row>
    <row r="91" s="1" customFormat="1" ht="15" customHeight="1">
      <c r="B91" s="283"/>
      <c r="C91" s="258" t="s">
        <v>884</v>
      </c>
      <c r="D91" s="258"/>
      <c r="E91" s="258"/>
      <c r="F91" s="281" t="s">
        <v>863</v>
      </c>
      <c r="G91" s="282"/>
      <c r="H91" s="258" t="s">
        <v>884</v>
      </c>
      <c r="I91" s="258" t="s">
        <v>859</v>
      </c>
      <c r="J91" s="258">
        <v>50</v>
      </c>
      <c r="K91" s="272"/>
    </row>
    <row r="92" s="1" customFormat="1" ht="15" customHeight="1">
      <c r="B92" s="283"/>
      <c r="C92" s="258" t="s">
        <v>885</v>
      </c>
      <c r="D92" s="258"/>
      <c r="E92" s="258"/>
      <c r="F92" s="281" t="s">
        <v>863</v>
      </c>
      <c r="G92" s="282"/>
      <c r="H92" s="258" t="s">
        <v>886</v>
      </c>
      <c r="I92" s="258" t="s">
        <v>859</v>
      </c>
      <c r="J92" s="258">
        <v>255</v>
      </c>
      <c r="K92" s="272"/>
    </row>
    <row r="93" s="1" customFormat="1" ht="15" customHeight="1">
      <c r="B93" s="283"/>
      <c r="C93" s="258" t="s">
        <v>887</v>
      </c>
      <c r="D93" s="258"/>
      <c r="E93" s="258"/>
      <c r="F93" s="281" t="s">
        <v>857</v>
      </c>
      <c r="G93" s="282"/>
      <c r="H93" s="258" t="s">
        <v>888</v>
      </c>
      <c r="I93" s="258" t="s">
        <v>889</v>
      </c>
      <c r="J93" s="258"/>
      <c r="K93" s="272"/>
    </row>
    <row r="94" s="1" customFormat="1" ht="15" customHeight="1">
      <c r="B94" s="283"/>
      <c r="C94" s="258" t="s">
        <v>890</v>
      </c>
      <c r="D94" s="258"/>
      <c r="E94" s="258"/>
      <c r="F94" s="281" t="s">
        <v>857</v>
      </c>
      <c r="G94" s="282"/>
      <c r="H94" s="258" t="s">
        <v>891</v>
      </c>
      <c r="I94" s="258" t="s">
        <v>892</v>
      </c>
      <c r="J94" s="258"/>
      <c r="K94" s="272"/>
    </row>
    <row r="95" s="1" customFormat="1" ht="15" customHeight="1">
      <c r="B95" s="283"/>
      <c r="C95" s="258" t="s">
        <v>893</v>
      </c>
      <c r="D95" s="258"/>
      <c r="E95" s="258"/>
      <c r="F95" s="281" t="s">
        <v>857</v>
      </c>
      <c r="G95" s="282"/>
      <c r="H95" s="258" t="s">
        <v>893</v>
      </c>
      <c r="I95" s="258" t="s">
        <v>892</v>
      </c>
      <c r="J95" s="258"/>
      <c r="K95" s="272"/>
    </row>
    <row r="96" s="1" customFormat="1" ht="15" customHeight="1">
      <c r="B96" s="283"/>
      <c r="C96" s="258" t="s">
        <v>41</v>
      </c>
      <c r="D96" s="258"/>
      <c r="E96" s="258"/>
      <c r="F96" s="281" t="s">
        <v>857</v>
      </c>
      <c r="G96" s="282"/>
      <c r="H96" s="258" t="s">
        <v>894</v>
      </c>
      <c r="I96" s="258" t="s">
        <v>892</v>
      </c>
      <c r="J96" s="258"/>
      <c r="K96" s="272"/>
    </row>
    <row r="97" s="1" customFormat="1" ht="15" customHeight="1">
      <c r="B97" s="283"/>
      <c r="C97" s="258" t="s">
        <v>51</v>
      </c>
      <c r="D97" s="258"/>
      <c r="E97" s="258"/>
      <c r="F97" s="281" t="s">
        <v>857</v>
      </c>
      <c r="G97" s="282"/>
      <c r="H97" s="258" t="s">
        <v>895</v>
      </c>
      <c r="I97" s="258" t="s">
        <v>892</v>
      </c>
      <c r="J97" s="258"/>
      <c r="K97" s="272"/>
    </row>
    <row r="98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896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851</v>
      </c>
      <c r="D103" s="273"/>
      <c r="E103" s="273"/>
      <c r="F103" s="273" t="s">
        <v>852</v>
      </c>
      <c r="G103" s="274"/>
      <c r="H103" s="273" t="s">
        <v>57</v>
      </c>
      <c r="I103" s="273" t="s">
        <v>60</v>
      </c>
      <c r="J103" s="273" t="s">
        <v>853</v>
      </c>
      <c r="K103" s="272"/>
    </row>
    <row r="104" s="1" customFormat="1" ht="17.25" customHeight="1">
      <c r="B104" s="270"/>
      <c r="C104" s="275" t="s">
        <v>854</v>
      </c>
      <c r="D104" s="275"/>
      <c r="E104" s="275"/>
      <c r="F104" s="276" t="s">
        <v>855</v>
      </c>
      <c r="G104" s="277"/>
      <c r="H104" s="275"/>
      <c r="I104" s="275"/>
      <c r="J104" s="275" t="s">
        <v>856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="1" customFormat="1" ht="15" customHeight="1">
      <c r="B106" s="270"/>
      <c r="C106" s="258" t="s">
        <v>56</v>
      </c>
      <c r="D106" s="280"/>
      <c r="E106" s="280"/>
      <c r="F106" s="281" t="s">
        <v>857</v>
      </c>
      <c r="G106" s="258"/>
      <c r="H106" s="258" t="s">
        <v>897</v>
      </c>
      <c r="I106" s="258" t="s">
        <v>859</v>
      </c>
      <c r="J106" s="258">
        <v>20</v>
      </c>
      <c r="K106" s="272"/>
    </row>
    <row r="107" s="1" customFormat="1" ht="15" customHeight="1">
      <c r="B107" s="270"/>
      <c r="C107" s="258" t="s">
        <v>860</v>
      </c>
      <c r="D107" s="258"/>
      <c r="E107" s="258"/>
      <c r="F107" s="281" t="s">
        <v>857</v>
      </c>
      <c r="G107" s="258"/>
      <c r="H107" s="258" t="s">
        <v>897</v>
      </c>
      <c r="I107" s="258" t="s">
        <v>859</v>
      </c>
      <c r="J107" s="258">
        <v>120</v>
      </c>
      <c r="K107" s="272"/>
    </row>
    <row r="108" s="1" customFormat="1" ht="15" customHeight="1">
      <c r="B108" s="283"/>
      <c r="C108" s="258" t="s">
        <v>862</v>
      </c>
      <c r="D108" s="258"/>
      <c r="E108" s="258"/>
      <c r="F108" s="281" t="s">
        <v>863</v>
      </c>
      <c r="G108" s="258"/>
      <c r="H108" s="258" t="s">
        <v>897</v>
      </c>
      <c r="I108" s="258" t="s">
        <v>859</v>
      </c>
      <c r="J108" s="258">
        <v>50</v>
      </c>
      <c r="K108" s="272"/>
    </row>
    <row r="109" s="1" customFormat="1" ht="15" customHeight="1">
      <c r="B109" s="283"/>
      <c r="C109" s="258" t="s">
        <v>865</v>
      </c>
      <c r="D109" s="258"/>
      <c r="E109" s="258"/>
      <c r="F109" s="281" t="s">
        <v>857</v>
      </c>
      <c r="G109" s="258"/>
      <c r="H109" s="258" t="s">
        <v>897</v>
      </c>
      <c r="I109" s="258" t="s">
        <v>867</v>
      </c>
      <c r="J109" s="258"/>
      <c r="K109" s="272"/>
    </row>
    <row r="110" s="1" customFormat="1" ht="15" customHeight="1">
      <c r="B110" s="283"/>
      <c r="C110" s="258" t="s">
        <v>876</v>
      </c>
      <c r="D110" s="258"/>
      <c r="E110" s="258"/>
      <c r="F110" s="281" t="s">
        <v>863</v>
      </c>
      <c r="G110" s="258"/>
      <c r="H110" s="258" t="s">
        <v>897</v>
      </c>
      <c r="I110" s="258" t="s">
        <v>859</v>
      </c>
      <c r="J110" s="258">
        <v>50</v>
      </c>
      <c r="K110" s="272"/>
    </row>
    <row r="111" s="1" customFormat="1" ht="15" customHeight="1">
      <c r="B111" s="283"/>
      <c r="C111" s="258" t="s">
        <v>884</v>
      </c>
      <c r="D111" s="258"/>
      <c r="E111" s="258"/>
      <c r="F111" s="281" t="s">
        <v>863</v>
      </c>
      <c r="G111" s="258"/>
      <c r="H111" s="258" t="s">
        <v>897</v>
      </c>
      <c r="I111" s="258" t="s">
        <v>859</v>
      </c>
      <c r="J111" s="258">
        <v>50</v>
      </c>
      <c r="K111" s="272"/>
    </row>
    <row r="112" s="1" customFormat="1" ht="15" customHeight="1">
      <c r="B112" s="283"/>
      <c r="C112" s="258" t="s">
        <v>882</v>
      </c>
      <c r="D112" s="258"/>
      <c r="E112" s="258"/>
      <c r="F112" s="281" t="s">
        <v>863</v>
      </c>
      <c r="G112" s="258"/>
      <c r="H112" s="258" t="s">
        <v>897</v>
      </c>
      <c r="I112" s="258" t="s">
        <v>859</v>
      </c>
      <c r="J112" s="258">
        <v>50</v>
      </c>
      <c r="K112" s="272"/>
    </row>
    <row r="113" s="1" customFormat="1" ht="15" customHeight="1">
      <c r="B113" s="283"/>
      <c r="C113" s="258" t="s">
        <v>56</v>
      </c>
      <c r="D113" s="258"/>
      <c r="E113" s="258"/>
      <c r="F113" s="281" t="s">
        <v>857</v>
      </c>
      <c r="G113" s="258"/>
      <c r="H113" s="258" t="s">
        <v>898</v>
      </c>
      <c r="I113" s="258" t="s">
        <v>859</v>
      </c>
      <c r="J113" s="258">
        <v>20</v>
      </c>
      <c r="K113" s="272"/>
    </row>
    <row r="114" s="1" customFormat="1" ht="15" customHeight="1">
      <c r="B114" s="283"/>
      <c r="C114" s="258" t="s">
        <v>899</v>
      </c>
      <c r="D114" s="258"/>
      <c r="E114" s="258"/>
      <c r="F114" s="281" t="s">
        <v>857</v>
      </c>
      <c r="G114" s="258"/>
      <c r="H114" s="258" t="s">
        <v>900</v>
      </c>
      <c r="I114" s="258" t="s">
        <v>859</v>
      </c>
      <c r="J114" s="258">
        <v>120</v>
      </c>
      <c r="K114" s="272"/>
    </row>
    <row r="115" s="1" customFormat="1" ht="15" customHeight="1">
      <c r="B115" s="283"/>
      <c r="C115" s="258" t="s">
        <v>41</v>
      </c>
      <c r="D115" s="258"/>
      <c r="E115" s="258"/>
      <c r="F115" s="281" t="s">
        <v>857</v>
      </c>
      <c r="G115" s="258"/>
      <c r="H115" s="258" t="s">
        <v>901</v>
      </c>
      <c r="I115" s="258" t="s">
        <v>892</v>
      </c>
      <c r="J115" s="258"/>
      <c r="K115" s="272"/>
    </row>
    <row r="116" s="1" customFormat="1" ht="15" customHeight="1">
      <c r="B116" s="283"/>
      <c r="C116" s="258" t="s">
        <v>51</v>
      </c>
      <c r="D116" s="258"/>
      <c r="E116" s="258"/>
      <c r="F116" s="281" t="s">
        <v>857</v>
      </c>
      <c r="G116" s="258"/>
      <c r="H116" s="258" t="s">
        <v>902</v>
      </c>
      <c r="I116" s="258" t="s">
        <v>892</v>
      </c>
      <c r="J116" s="258"/>
      <c r="K116" s="272"/>
    </row>
    <row r="117" s="1" customFormat="1" ht="15" customHeight="1">
      <c r="B117" s="283"/>
      <c r="C117" s="258" t="s">
        <v>60</v>
      </c>
      <c r="D117" s="258"/>
      <c r="E117" s="258"/>
      <c r="F117" s="281" t="s">
        <v>857</v>
      </c>
      <c r="G117" s="258"/>
      <c r="H117" s="258" t="s">
        <v>903</v>
      </c>
      <c r="I117" s="258" t="s">
        <v>904</v>
      </c>
      <c r="J117" s="258"/>
      <c r="K117" s="272"/>
    </row>
    <row r="118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49" t="s">
        <v>905</v>
      </c>
      <c r="D122" s="249"/>
      <c r="E122" s="249"/>
      <c r="F122" s="249"/>
      <c r="G122" s="249"/>
      <c r="H122" s="249"/>
      <c r="I122" s="249"/>
      <c r="J122" s="249"/>
      <c r="K122" s="300"/>
    </row>
    <row r="123" s="1" customFormat="1" ht="17.25" customHeight="1">
      <c r="B123" s="301"/>
      <c r="C123" s="273" t="s">
        <v>851</v>
      </c>
      <c r="D123" s="273"/>
      <c r="E123" s="273"/>
      <c r="F123" s="273" t="s">
        <v>852</v>
      </c>
      <c r="G123" s="274"/>
      <c r="H123" s="273" t="s">
        <v>57</v>
      </c>
      <c r="I123" s="273" t="s">
        <v>60</v>
      </c>
      <c r="J123" s="273" t="s">
        <v>853</v>
      </c>
      <c r="K123" s="302"/>
    </row>
    <row r="124" s="1" customFormat="1" ht="17.25" customHeight="1">
      <c r="B124" s="301"/>
      <c r="C124" s="275" t="s">
        <v>854</v>
      </c>
      <c r="D124" s="275"/>
      <c r="E124" s="275"/>
      <c r="F124" s="276" t="s">
        <v>855</v>
      </c>
      <c r="G124" s="277"/>
      <c r="H124" s="275"/>
      <c r="I124" s="275"/>
      <c r="J124" s="275" t="s">
        <v>856</v>
      </c>
      <c r="K124" s="302"/>
    </row>
    <row r="125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="1" customFormat="1" ht="15" customHeight="1">
      <c r="B126" s="303"/>
      <c r="C126" s="258" t="s">
        <v>860</v>
      </c>
      <c r="D126" s="280"/>
      <c r="E126" s="280"/>
      <c r="F126" s="281" t="s">
        <v>857</v>
      </c>
      <c r="G126" s="258"/>
      <c r="H126" s="258" t="s">
        <v>897</v>
      </c>
      <c r="I126" s="258" t="s">
        <v>859</v>
      </c>
      <c r="J126" s="258">
        <v>120</v>
      </c>
      <c r="K126" s="306"/>
    </row>
    <row r="127" s="1" customFormat="1" ht="15" customHeight="1">
      <c r="B127" s="303"/>
      <c r="C127" s="258" t="s">
        <v>906</v>
      </c>
      <c r="D127" s="258"/>
      <c r="E127" s="258"/>
      <c r="F127" s="281" t="s">
        <v>857</v>
      </c>
      <c r="G127" s="258"/>
      <c r="H127" s="258" t="s">
        <v>907</v>
      </c>
      <c r="I127" s="258" t="s">
        <v>859</v>
      </c>
      <c r="J127" s="258" t="s">
        <v>908</v>
      </c>
      <c r="K127" s="306"/>
    </row>
    <row r="128" s="1" customFormat="1" ht="15" customHeight="1">
      <c r="B128" s="303"/>
      <c r="C128" s="258" t="s">
        <v>805</v>
      </c>
      <c r="D128" s="258"/>
      <c r="E128" s="258"/>
      <c r="F128" s="281" t="s">
        <v>857</v>
      </c>
      <c r="G128" s="258"/>
      <c r="H128" s="258" t="s">
        <v>909</v>
      </c>
      <c r="I128" s="258" t="s">
        <v>859</v>
      </c>
      <c r="J128" s="258" t="s">
        <v>908</v>
      </c>
      <c r="K128" s="306"/>
    </row>
    <row r="129" s="1" customFormat="1" ht="15" customHeight="1">
      <c r="B129" s="303"/>
      <c r="C129" s="258" t="s">
        <v>868</v>
      </c>
      <c r="D129" s="258"/>
      <c r="E129" s="258"/>
      <c r="F129" s="281" t="s">
        <v>863</v>
      </c>
      <c r="G129" s="258"/>
      <c r="H129" s="258" t="s">
        <v>869</v>
      </c>
      <c r="I129" s="258" t="s">
        <v>859</v>
      </c>
      <c r="J129" s="258">
        <v>15</v>
      </c>
      <c r="K129" s="306"/>
    </row>
    <row r="130" s="1" customFormat="1" ht="15" customHeight="1">
      <c r="B130" s="303"/>
      <c r="C130" s="284" t="s">
        <v>870</v>
      </c>
      <c r="D130" s="284"/>
      <c r="E130" s="284"/>
      <c r="F130" s="285" t="s">
        <v>863</v>
      </c>
      <c r="G130" s="284"/>
      <c r="H130" s="284" t="s">
        <v>871</v>
      </c>
      <c r="I130" s="284" t="s">
        <v>859</v>
      </c>
      <c r="J130" s="284">
        <v>15</v>
      </c>
      <c r="K130" s="306"/>
    </row>
    <row r="131" s="1" customFormat="1" ht="15" customHeight="1">
      <c r="B131" s="303"/>
      <c r="C131" s="284" t="s">
        <v>872</v>
      </c>
      <c r="D131" s="284"/>
      <c r="E131" s="284"/>
      <c r="F131" s="285" t="s">
        <v>863</v>
      </c>
      <c r="G131" s="284"/>
      <c r="H131" s="284" t="s">
        <v>873</v>
      </c>
      <c r="I131" s="284" t="s">
        <v>859</v>
      </c>
      <c r="J131" s="284">
        <v>20</v>
      </c>
      <c r="K131" s="306"/>
    </row>
    <row r="132" s="1" customFormat="1" ht="15" customHeight="1">
      <c r="B132" s="303"/>
      <c r="C132" s="284" t="s">
        <v>874</v>
      </c>
      <c r="D132" s="284"/>
      <c r="E132" s="284"/>
      <c r="F132" s="285" t="s">
        <v>863</v>
      </c>
      <c r="G132" s="284"/>
      <c r="H132" s="284" t="s">
        <v>875</v>
      </c>
      <c r="I132" s="284" t="s">
        <v>859</v>
      </c>
      <c r="J132" s="284">
        <v>20</v>
      </c>
      <c r="K132" s="306"/>
    </row>
    <row r="133" s="1" customFormat="1" ht="15" customHeight="1">
      <c r="B133" s="303"/>
      <c r="C133" s="258" t="s">
        <v>862</v>
      </c>
      <c r="D133" s="258"/>
      <c r="E133" s="258"/>
      <c r="F133" s="281" t="s">
        <v>863</v>
      </c>
      <c r="G133" s="258"/>
      <c r="H133" s="258" t="s">
        <v>897</v>
      </c>
      <c r="I133" s="258" t="s">
        <v>859</v>
      </c>
      <c r="J133" s="258">
        <v>50</v>
      </c>
      <c r="K133" s="306"/>
    </row>
    <row r="134" s="1" customFormat="1" ht="15" customHeight="1">
      <c r="B134" s="303"/>
      <c r="C134" s="258" t="s">
        <v>876</v>
      </c>
      <c r="D134" s="258"/>
      <c r="E134" s="258"/>
      <c r="F134" s="281" t="s">
        <v>863</v>
      </c>
      <c r="G134" s="258"/>
      <c r="H134" s="258" t="s">
        <v>897</v>
      </c>
      <c r="I134" s="258" t="s">
        <v>859</v>
      </c>
      <c r="J134" s="258">
        <v>50</v>
      </c>
      <c r="K134" s="306"/>
    </row>
    <row r="135" s="1" customFormat="1" ht="15" customHeight="1">
      <c r="B135" s="303"/>
      <c r="C135" s="258" t="s">
        <v>882</v>
      </c>
      <c r="D135" s="258"/>
      <c r="E135" s="258"/>
      <c r="F135" s="281" t="s">
        <v>863</v>
      </c>
      <c r="G135" s="258"/>
      <c r="H135" s="258" t="s">
        <v>897</v>
      </c>
      <c r="I135" s="258" t="s">
        <v>859</v>
      </c>
      <c r="J135" s="258">
        <v>50</v>
      </c>
      <c r="K135" s="306"/>
    </row>
    <row r="136" s="1" customFormat="1" ht="15" customHeight="1">
      <c r="B136" s="303"/>
      <c r="C136" s="258" t="s">
        <v>884</v>
      </c>
      <c r="D136" s="258"/>
      <c r="E136" s="258"/>
      <c r="F136" s="281" t="s">
        <v>863</v>
      </c>
      <c r="G136" s="258"/>
      <c r="H136" s="258" t="s">
        <v>897</v>
      </c>
      <c r="I136" s="258" t="s">
        <v>859</v>
      </c>
      <c r="J136" s="258">
        <v>50</v>
      </c>
      <c r="K136" s="306"/>
    </row>
    <row r="137" s="1" customFormat="1" ht="15" customHeight="1">
      <c r="B137" s="303"/>
      <c r="C137" s="258" t="s">
        <v>885</v>
      </c>
      <c r="D137" s="258"/>
      <c r="E137" s="258"/>
      <c r="F137" s="281" t="s">
        <v>863</v>
      </c>
      <c r="G137" s="258"/>
      <c r="H137" s="258" t="s">
        <v>910</v>
      </c>
      <c r="I137" s="258" t="s">
        <v>859</v>
      </c>
      <c r="J137" s="258">
        <v>255</v>
      </c>
      <c r="K137" s="306"/>
    </row>
    <row r="138" s="1" customFormat="1" ht="15" customHeight="1">
      <c r="B138" s="303"/>
      <c r="C138" s="258" t="s">
        <v>887</v>
      </c>
      <c r="D138" s="258"/>
      <c r="E138" s="258"/>
      <c r="F138" s="281" t="s">
        <v>857</v>
      </c>
      <c r="G138" s="258"/>
      <c r="H138" s="258" t="s">
        <v>911</v>
      </c>
      <c r="I138" s="258" t="s">
        <v>889</v>
      </c>
      <c r="J138" s="258"/>
      <c r="K138" s="306"/>
    </row>
    <row r="139" s="1" customFormat="1" ht="15" customHeight="1">
      <c r="B139" s="303"/>
      <c r="C139" s="258" t="s">
        <v>890</v>
      </c>
      <c r="D139" s="258"/>
      <c r="E139" s="258"/>
      <c r="F139" s="281" t="s">
        <v>857</v>
      </c>
      <c r="G139" s="258"/>
      <c r="H139" s="258" t="s">
        <v>912</v>
      </c>
      <c r="I139" s="258" t="s">
        <v>892</v>
      </c>
      <c r="J139" s="258"/>
      <c r="K139" s="306"/>
    </row>
    <row r="140" s="1" customFormat="1" ht="15" customHeight="1">
      <c r="B140" s="303"/>
      <c r="C140" s="258" t="s">
        <v>893</v>
      </c>
      <c r="D140" s="258"/>
      <c r="E140" s="258"/>
      <c r="F140" s="281" t="s">
        <v>857</v>
      </c>
      <c r="G140" s="258"/>
      <c r="H140" s="258" t="s">
        <v>893</v>
      </c>
      <c r="I140" s="258" t="s">
        <v>892</v>
      </c>
      <c r="J140" s="258"/>
      <c r="K140" s="306"/>
    </row>
    <row r="141" s="1" customFormat="1" ht="15" customHeight="1">
      <c r="B141" s="303"/>
      <c r="C141" s="258" t="s">
        <v>41</v>
      </c>
      <c r="D141" s="258"/>
      <c r="E141" s="258"/>
      <c r="F141" s="281" t="s">
        <v>857</v>
      </c>
      <c r="G141" s="258"/>
      <c r="H141" s="258" t="s">
        <v>913</v>
      </c>
      <c r="I141" s="258" t="s">
        <v>892</v>
      </c>
      <c r="J141" s="258"/>
      <c r="K141" s="306"/>
    </row>
    <row r="142" s="1" customFormat="1" ht="15" customHeight="1">
      <c r="B142" s="303"/>
      <c r="C142" s="258" t="s">
        <v>914</v>
      </c>
      <c r="D142" s="258"/>
      <c r="E142" s="258"/>
      <c r="F142" s="281" t="s">
        <v>857</v>
      </c>
      <c r="G142" s="258"/>
      <c r="H142" s="258" t="s">
        <v>915</v>
      </c>
      <c r="I142" s="258" t="s">
        <v>892</v>
      </c>
      <c r="J142" s="258"/>
      <c r="K142" s="306"/>
    </row>
    <row r="143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916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851</v>
      </c>
      <c r="D148" s="273"/>
      <c r="E148" s="273"/>
      <c r="F148" s="273" t="s">
        <v>852</v>
      </c>
      <c r="G148" s="274"/>
      <c r="H148" s="273" t="s">
        <v>57</v>
      </c>
      <c r="I148" s="273" t="s">
        <v>60</v>
      </c>
      <c r="J148" s="273" t="s">
        <v>853</v>
      </c>
      <c r="K148" s="272"/>
    </row>
    <row r="149" s="1" customFormat="1" ht="17.25" customHeight="1">
      <c r="B149" s="270"/>
      <c r="C149" s="275" t="s">
        <v>854</v>
      </c>
      <c r="D149" s="275"/>
      <c r="E149" s="275"/>
      <c r="F149" s="276" t="s">
        <v>855</v>
      </c>
      <c r="G149" s="277"/>
      <c r="H149" s="275"/>
      <c r="I149" s="275"/>
      <c r="J149" s="275" t="s">
        <v>856</v>
      </c>
      <c r="K149" s="272"/>
    </row>
    <row r="150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="1" customFormat="1" ht="15" customHeight="1">
      <c r="B151" s="283"/>
      <c r="C151" s="310" t="s">
        <v>860</v>
      </c>
      <c r="D151" s="258"/>
      <c r="E151" s="258"/>
      <c r="F151" s="311" t="s">
        <v>857</v>
      </c>
      <c r="G151" s="258"/>
      <c r="H151" s="310" t="s">
        <v>897</v>
      </c>
      <c r="I151" s="310" t="s">
        <v>859</v>
      </c>
      <c r="J151" s="310">
        <v>120</v>
      </c>
      <c r="K151" s="306"/>
    </row>
    <row r="152" s="1" customFormat="1" ht="15" customHeight="1">
      <c r="B152" s="283"/>
      <c r="C152" s="310" t="s">
        <v>906</v>
      </c>
      <c r="D152" s="258"/>
      <c r="E152" s="258"/>
      <c r="F152" s="311" t="s">
        <v>857</v>
      </c>
      <c r="G152" s="258"/>
      <c r="H152" s="310" t="s">
        <v>917</v>
      </c>
      <c r="I152" s="310" t="s">
        <v>859</v>
      </c>
      <c r="J152" s="310" t="s">
        <v>908</v>
      </c>
      <c r="K152" s="306"/>
    </row>
    <row r="153" s="1" customFormat="1" ht="15" customHeight="1">
      <c r="B153" s="283"/>
      <c r="C153" s="310" t="s">
        <v>805</v>
      </c>
      <c r="D153" s="258"/>
      <c r="E153" s="258"/>
      <c r="F153" s="311" t="s">
        <v>857</v>
      </c>
      <c r="G153" s="258"/>
      <c r="H153" s="310" t="s">
        <v>918</v>
      </c>
      <c r="I153" s="310" t="s">
        <v>859</v>
      </c>
      <c r="J153" s="310" t="s">
        <v>908</v>
      </c>
      <c r="K153" s="306"/>
    </row>
    <row r="154" s="1" customFormat="1" ht="15" customHeight="1">
      <c r="B154" s="283"/>
      <c r="C154" s="310" t="s">
        <v>862</v>
      </c>
      <c r="D154" s="258"/>
      <c r="E154" s="258"/>
      <c r="F154" s="311" t="s">
        <v>863</v>
      </c>
      <c r="G154" s="258"/>
      <c r="H154" s="310" t="s">
        <v>897</v>
      </c>
      <c r="I154" s="310" t="s">
        <v>859</v>
      </c>
      <c r="J154" s="310">
        <v>50</v>
      </c>
      <c r="K154" s="306"/>
    </row>
    <row r="155" s="1" customFormat="1" ht="15" customHeight="1">
      <c r="B155" s="283"/>
      <c r="C155" s="310" t="s">
        <v>865</v>
      </c>
      <c r="D155" s="258"/>
      <c r="E155" s="258"/>
      <c r="F155" s="311" t="s">
        <v>857</v>
      </c>
      <c r="G155" s="258"/>
      <c r="H155" s="310" t="s">
        <v>897</v>
      </c>
      <c r="I155" s="310" t="s">
        <v>867</v>
      </c>
      <c r="J155" s="310"/>
      <c r="K155" s="306"/>
    </row>
    <row r="156" s="1" customFormat="1" ht="15" customHeight="1">
      <c r="B156" s="283"/>
      <c r="C156" s="310" t="s">
        <v>876</v>
      </c>
      <c r="D156" s="258"/>
      <c r="E156" s="258"/>
      <c r="F156" s="311" t="s">
        <v>863</v>
      </c>
      <c r="G156" s="258"/>
      <c r="H156" s="310" t="s">
        <v>897</v>
      </c>
      <c r="I156" s="310" t="s">
        <v>859</v>
      </c>
      <c r="J156" s="310">
        <v>50</v>
      </c>
      <c r="K156" s="306"/>
    </row>
    <row r="157" s="1" customFormat="1" ht="15" customHeight="1">
      <c r="B157" s="283"/>
      <c r="C157" s="310" t="s">
        <v>884</v>
      </c>
      <c r="D157" s="258"/>
      <c r="E157" s="258"/>
      <c r="F157" s="311" t="s">
        <v>863</v>
      </c>
      <c r="G157" s="258"/>
      <c r="H157" s="310" t="s">
        <v>897</v>
      </c>
      <c r="I157" s="310" t="s">
        <v>859</v>
      </c>
      <c r="J157" s="310">
        <v>50</v>
      </c>
      <c r="K157" s="306"/>
    </row>
    <row r="158" s="1" customFormat="1" ht="15" customHeight="1">
      <c r="B158" s="283"/>
      <c r="C158" s="310" t="s">
        <v>882</v>
      </c>
      <c r="D158" s="258"/>
      <c r="E158" s="258"/>
      <c r="F158" s="311" t="s">
        <v>863</v>
      </c>
      <c r="G158" s="258"/>
      <c r="H158" s="310" t="s">
        <v>897</v>
      </c>
      <c r="I158" s="310" t="s">
        <v>859</v>
      </c>
      <c r="J158" s="310">
        <v>50</v>
      </c>
      <c r="K158" s="306"/>
    </row>
    <row r="159" s="1" customFormat="1" ht="15" customHeight="1">
      <c r="B159" s="283"/>
      <c r="C159" s="310" t="s">
        <v>100</v>
      </c>
      <c r="D159" s="258"/>
      <c r="E159" s="258"/>
      <c r="F159" s="311" t="s">
        <v>857</v>
      </c>
      <c r="G159" s="258"/>
      <c r="H159" s="310" t="s">
        <v>919</v>
      </c>
      <c r="I159" s="310" t="s">
        <v>859</v>
      </c>
      <c r="J159" s="310" t="s">
        <v>920</v>
      </c>
      <c r="K159" s="306"/>
    </row>
    <row r="160" s="1" customFormat="1" ht="15" customHeight="1">
      <c r="B160" s="283"/>
      <c r="C160" s="310" t="s">
        <v>921</v>
      </c>
      <c r="D160" s="258"/>
      <c r="E160" s="258"/>
      <c r="F160" s="311" t="s">
        <v>857</v>
      </c>
      <c r="G160" s="258"/>
      <c r="H160" s="310" t="s">
        <v>922</v>
      </c>
      <c r="I160" s="310" t="s">
        <v>892</v>
      </c>
      <c r="J160" s="310"/>
      <c r="K160" s="306"/>
    </row>
    <row r="16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923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851</v>
      </c>
      <c r="D166" s="273"/>
      <c r="E166" s="273"/>
      <c r="F166" s="273" t="s">
        <v>852</v>
      </c>
      <c r="G166" s="315"/>
      <c r="H166" s="316" t="s">
        <v>57</v>
      </c>
      <c r="I166" s="316" t="s">
        <v>60</v>
      </c>
      <c r="J166" s="273" t="s">
        <v>853</v>
      </c>
      <c r="K166" s="250"/>
    </row>
    <row r="167" s="1" customFormat="1" ht="17.25" customHeight="1">
      <c r="B167" s="251"/>
      <c r="C167" s="275" t="s">
        <v>854</v>
      </c>
      <c r="D167" s="275"/>
      <c r="E167" s="275"/>
      <c r="F167" s="276" t="s">
        <v>855</v>
      </c>
      <c r="G167" s="317"/>
      <c r="H167" s="318"/>
      <c r="I167" s="318"/>
      <c r="J167" s="275" t="s">
        <v>856</v>
      </c>
      <c r="K167" s="253"/>
    </row>
    <row r="168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="1" customFormat="1" ht="15" customHeight="1">
      <c r="B169" s="283"/>
      <c r="C169" s="258" t="s">
        <v>860</v>
      </c>
      <c r="D169" s="258"/>
      <c r="E169" s="258"/>
      <c r="F169" s="281" t="s">
        <v>857</v>
      </c>
      <c r="G169" s="258"/>
      <c r="H169" s="258" t="s">
        <v>897</v>
      </c>
      <c r="I169" s="258" t="s">
        <v>859</v>
      </c>
      <c r="J169" s="258">
        <v>120</v>
      </c>
      <c r="K169" s="306"/>
    </row>
    <row r="170" s="1" customFormat="1" ht="15" customHeight="1">
      <c r="B170" s="283"/>
      <c r="C170" s="258" t="s">
        <v>906</v>
      </c>
      <c r="D170" s="258"/>
      <c r="E170" s="258"/>
      <c r="F170" s="281" t="s">
        <v>857</v>
      </c>
      <c r="G170" s="258"/>
      <c r="H170" s="258" t="s">
        <v>907</v>
      </c>
      <c r="I170" s="258" t="s">
        <v>859</v>
      </c>
      <c r="J170" s="258" t="s">
        <v>908</v>
      </c>
      <c r="K170" s="306"/>
    </row>
    <row r="171" s="1" customFormat="1" ht="15" customHeight="1">
      <c r="B171" s="283"/>
      <c r="C171" s="258" t="s">
        <v>805</v>
      </c>
      <c r="D171" s="258"/>
      <c r="E171" s="258"/>
      <c r="F171" s="281" t="s">
        <v>857</v>
      </c>
      <c r="G171" s="258"/>
      <c r="H171" s="258" t="s">
        <v>924</v>
      </c>
      <c r="I171" s="258" t="s">
        <v>859</v>
      </c>
      <c r="J171" s="258" t="s">
        <v>908</v>
      </c>
      <c r="K171" s="306"/>
    </row>
    <row r="172" s="1" customFormat="1" ht="15" customHeight="1">
      <c r="B172" s="283"/>
      <c r="C172" s="258" t="s">
        <v>862</v>
      </c>
      <c r="D172" s="258"/>
      <c r="E172" s="258"/>
      <c r="F172" s="281" t="s">
        <v>863</v>
      </c>
      <c r="G172" s="258"/>
      <c r="H172" s="258" t="s">
        <v>924</v>
      </c>
      <c r="I172" s="258" t="s">
        <v>859</v>
      </c>
      <c r="J172" s="258">
        <v>50</v>
      </c>
      <c r="K172" s="306"/>
    </row>
    <row r="173" s="1" customFormat="1" ht="15" customHeight="1">
      <c r="B173" s="283"/>
      <c r="C173" s="258" t="s">
        <v>865</v>
      </c>
      <c r="D173" s="258"/>
      <c r="E173" s="258"/>
      <c r="F173" s="281" t="s">
        <v>857</v>
      </c>
      <c r="G173" s="258"/>
      <c r="H173" s="258" t="s">
        <v>924</v>
      </c>
      <c r="I173" s="258" t="s">
        <v>867</v>
      </c>
      <c r="J173" s="258"/>
      <c r="K173" s="306"/>
    </row>
    <row r="174" s="1" customFormat="1" ht="15" customHeight="1">
      <c r="B174" s="283"/>
      <c r="C174" s="258" t="s">
        <v>876</v>
      </c>
      <c r="D174" s="258"/>
      <c r="E174" s="258"/>
      <c r="F174" s="281" t="s">
        <v>863</v>
      </c>
      <c r="G174" s="258"/>
      <c r="H174" s="258" t="s">
        <v>924</v>
      </c>
      <c r="I174" s="258" t="s">
        <v>859</v>
      </c>
      <c r="J174" s="258">
        <v>50</v>
      </c>
      <c r="K174" s="306"/>
    </row>
    <row r="175" s="1" customFormat="1" ht="15" customHeight="1">
      <c r="B175" s="283"/>
      <c r="C175" s="258" t="s">
        <v>884</v>
      </c>
      <c r="D175" s="258"/>
      <c r="E175" s="258"/>
      <c r="F175" s="281" t="s">
        <v>863</v>
      </c>
      <c r="G175" s="258"/>
      <c r="H175" s="258" t="s">
        <v>924</v>
      </c>
      <c r="I175" s="258" t="s">
        <v>859</v>
      </c>
      <c r="J175" s="258">
        <v>50</v>
      </c>
      <c r="K175" s="306"/>
    </row>
    <row r="176" s="1" customFormat="1" ht="15" customHeight="1">
      <c r="B176" s="283"/>
      <c r="C176" s="258" t="s">
        <v>882</v>
      </c>
      <c r="D176" s="258"/>
      <c r="E176" s="258"/>
      <c r="F176" s="281" t="s">
        <v>863</v>
      </c>
      <c r="G176" s="258"/>
      <c r="H176" s="258" t="s">
        <v>924</v>
      </c>
      <c r="I176" s="258" t="s">
        <v>859</v>
      </c>
      <c r="J176" s="258">
        <v>50</v>
      </c>
      <c r="K176" s="306"/>
    </row>
    <row r="177" s="1" customFormat="1" ht="15" customHeight="1">
      <c r="B177" s="283"/>
      <c r="C177" s="258" t="s">
        <v>111</v>
      </c>
      <c r="D177" s="258"/>
      <c r="E177" s="258"/>
      <c r="F177" s="281" t="s">
        <v>857</v>
      </c>
      <c r="G177" s="258"/>
      <c r="H177" s="258" t="s">
        <v>925</v>
      </c>
      <c r="I177" s="258" t="s">
        <v>926</v>
      </c>
      <c r="J177" s="258"/>
      <c r="K177" s="306"/>
    </row>
    <row r="178" s="1" customFormat="1" ht="15" customHeight="1">
      <c r="B178" s="283"/>
      <c r="C178" s="258" t="s">
        <v>60</v>
      </c>
      <c r="D178" s="258"/>
      <c r="E178" s="258"/>
      <c r="F178" s="281" t="s">
        <v>857</v>
      </c>
      <c r="G178" s="258"/>
      <c r="H178" s="258" t="s">
        <v>927</v>
      </c>
      <c r="I178" s="258" t="s">
        <v>928</v>
      </c>
      <c r="J178" s="258">
        <v>1</v>
      </c>
      <c r="K178" s="306"/>
    </row>
    <row r="179" s="1" customFormat="1" ht="15" customHeight="1">
      <c r="B179" s="283"/>
      <c r="C179" s="258" t="s">
        <v>56</v>
      </c>
      <c r="D179" s="258"/>
      <c r="E179" s="258"/>
      <c r="F179" s="281" t="s">
        <v>857</v>
      </c>
      <c r="G179" s="258"/>
      <c r="H179" s="258" t="s">
        <v>929</v>
      </c>
      <c r="I179" s="258" t="s">
        <v>859</v>
      </c>
      <c r="J179" s="258">
        <v>20</v>
      </c>
      <c r="K179" s="306"/>
    </row>
    <row r="180" s="1" customFormat="1" ht="15" customHeight="1">
      <c r="B180" s="283"/>
      <c r="C180" s="258" t="s">
        <v>57</v>
      </c>
      <c r="D180" s="258"/>
      <c r="E180" s="258"/>
      <c r="F180" s="281" t="s">
        <v>857</v>
      </c>
      <c r="G180" s="258"/>
      <c r="H180" s="258" t="s">
        <v>930</v>
      </c>
      <c r="I180" s="258" t="s">
        <v>859</v>
      </c>
      <c r="J180" s="258">
        <v>255</v>
      </c>
      <c r="K180" s="306"/>
    </row>
    <row r="181" s="1" customFormat="1" ht="15" customHeight="1">
      <c r="B181" s="283"/>
      <c r="C181" s="258" t="s">
        <v>112</v>
      </c>
      <c r="D181" s="258"/>
      <c r="E181" s="258"/>
      <c r="F181" s="281" t="s">
        <v>857</v>
      </c>
      <c r="G181" s="258"/>
      <c r="H181" s="258" t="s">
        <v>821</v>
      </c>
      <c r="I181" s="258" t="s">
        <v>859</v>
      </c>
      <c r="J181" s="258">
        <v>10</v>
      </c>
      <c r="K181" s="306"/>
    </row>
    <row r="182" s="1" customFormat="1" ht="15" customHeight="1">
      <c r="B182" s="283"/>
      <c r="C182" s="258" t="s">
        <v>113</v>
      </c>
      <c r="D182" s="258"/>
      <c r="E182" s="258"/>
      <c r="F182" s="281" t="s">
        <v>857</v>
      </c>
      <c r="G182" s="258"/>
      <c r="H182" s="258" t="s">
        <v>931</v>
      </c>
      <c r="I182" s="258" t="s">
        <v>892</v>
      </c>
      <c r="J182" s="258"/>
      <c r="K182" s="306"/>
    </row>
    <row r="183" s="1" customFormat="1" ht="15" customHeight="1">
      <c r="B183" s="283"/>
      <c r="C183" s="258" t="s">
        <v>932</v>
      </c>
      <c r="D183" s="258"/>
      <c r="E183" s="258"/>
      <c r="F183" s="281" t="s">
        <v>857</v>
      </c>
      <c r="G183" s="258"/>
      <c r="H183" s="258" t="s">
        <v>933</v>
      </c>
      <c r="I183" s="258" t="s">
        <v>892</v>
      </c>
      <c r="J183" s="258"/>
      <c r="K183" s="306"/>
    </row>
    <row r="184" s="1" customFormat="1" ht="15" customHeight="1">
      <c r="B184" s="283"/>
      <c r="C184" s="258" t="s">
        <v>921</v>
      </c>
      <c r="D184" s="258"/>
      <c r="E184" s="258"/>
      <c r="F184" s="281" t="s">
        <v>857</v>
      </c>
      <c r="G184" s="258"/>
      <c r="H184" s="258" t="s">
        <v>934</v>
      </c>
      <c r="I184" s="258" t="s">
        <v>892</v>
      </c>
      <c r="J184" s="258"/>
      <c r="K184" s="306"/>
    </row>
    <row r="185" s="1" customFormat="1" ht="15" customHeight="1">
      <c r="B185" s="283"/>
      <c r="C185" s="258" t="s">
        <v>115</v>
      </c>
      <c r="D185" s="258"/>
      <c r="E185" s="258"/>
      <c r="F185" s="281" t="s">
        <v>863</v>
      </c>
      <c r="G185" s="258"/>
      <c r="H185" s="258" t="s">
        <v>935</v>
      </c>
      <c r="I185" s="258" t="s">
        <v>859</v>
      </c>
      <c r="J185" s="258">
        <v>50</v>
      </c>
      <c r="K185" s="306"/>
    </row>
    <row r="186" s="1" customFormat="1" ht="15" customHeight="1">
      <c r="B186" s="283"/>
      <c r="C186" s="258" t="s">
        <v>936</v>
      </c>
      <c r="D186" s="258"/>
      <c r="E186" s="258"/>
      <c r="F186" s="281" t="s">
        <v>863</v>
      </c>
      <c r="G186" s="258"/>
      <c r="H186" s="258" t="s">
        <v>937</v>
      </c>
      <c r="I186" s="258" t="s">
        <v>938</v>
      </c>
      <c r="J186" s="258"/>
      <c r="K186" s="306"/>
    </row>
    <row r="187" s="1" customFormat="1" ht="15" customHeight="1">
      <c r="B187" s="283"/>
      <c r="C187" s="258" t="s">
        <v>939</v>
      </c>
      <c r="D187" s="258"/>
      <c r="E187" s="258"/>
      <c r="F187" s="281" t="s">
        <v>863</v>
      </c>
      <c r="G187" s="258"/>
      <c r="H187" s="258" t="s">
        <v>940</v>
      </c>
      <c r="I187" s="258" t="s">
        <v>938</v>
      </c>
      <c r="J187" s="258"/>
      <c r="K187" s="306"/>
    </row>
    <row r="188" s="1" customFormat="1" ht="15" customHeight="1">
      <c r="B188" s="283"/>
      <c r="C188" s="258" t="s">
        <v>941</v>
      </c>
      <c r="D188" s="258"/>
      <c r="E188" s="258"/>
      <c r="F188" s="281" t="s">
        <v>863</v>
      </c>
      <c r="G188" s="258"/>
      <c r="H188" s="258" t="s">
        <v>942</v>
      </c>
      <c r="I188" s="258" t="s">
        <v>938</v>
      </c>
      <c r="J188" s="258"/>
      <c r="K188" s="306"/>
    </row>
    <row r="189" s="1" customFormat="1" ht="15" customHeight="1">
      <c r="B189" s="283"/>
      <c r="C189" s="319" t="s">
        <v>943</v>
      </c>
      <c r="D189" s="258"/>
      <c r="E189" s="258"/>
      <c r="F189" s="281" t="s">
        <v>863</v>
      </c>
      <c r="G189" s="258"/>
      <c r="H189" s="258" t="s">
        <v>944</v>
      </c>
      <c r="I189" s="258" t="s">
        <v>945</v>
      </c>
      <c r="J189" s="320" t="s">
        <v>946</v>
      </c>
      <c r="K189" s="306"/>
    </row>
    <row r="190" s="1" customFormat="1" ht="15" customHeight="1">
      <c r="B190" s="283"/>
      <c r="C190" s="319" t="s">
        <v>45</v>
      </c>
      <c r="D190" s="258"/>
      <c r="E190" s="258"/>
      <c r="F190" s="281" t="s">
        <v>857</v>
      </c>
      <c r="G190" s="258"/>
      <c r="H190" s="255" t="s">
        <v>947</v>
      </c>
      <c r="I190" s="258" t="s">
        <v>948</v>
      </c>
      <c r="J190" s="258"/>
      <c r="K190" s="306"/>
    </row>
    <row r="191" s="1" customFormat="1" ht="15" customHeight="1">
      <c r="B191" s="283"/>
      <c r="C191" s="319" t="s">
        <v>949</v>
      </c>
      <c r="D191" s="258"/>
      <c r="E191" s="258"/>
      <c r="F191" s="281" t="s">
        <v>857</v>
      </c>
      <c r="G191" s="258"/>
      <c r="H191" s="258" t="s">
        <v>950</v>
      </c>
      <c r="I191" s="258" t="s">
        <v>892</v>
      </c>
      <c r="J191" s="258"/>
      <c r="K191" s="306"/>
    </row>
    <row r="192" s="1" customFormat="1" ht="15" customHeight="1">
      <c r="B192" s="283"/>
      <c r="C192" s="319" t="s">
        <v>951</v>
      </c>
      <c r="D192" s="258"/>
      <c r="E192" s="258"/>
      <c r="F192" s="281" t="s">
        <v>857</v>
      </c>
      <c r="G192" s="258"/>
      <c r="H192" s="258" t="s">
        <v>952</v>
      </c>
      <c r="I192" s="258" t="s">
        <v>892</v>
      </c>
      <c r="J192" s="258"/>
      <c r="K192" s="306"/>
    </row>
    <row r="193" s="1" customFormat="1" ht="15" customHeight="1">
      <c r="B193" s="283"/>
      <c r="C193" s="319" t="s">
        <v>953</v>
      </c>
      <c r="D193" s="258"/>
      <c r="E193" s="258"/>
      <c r="F193" s="281" t="s">
        <v>863</v>
      </c>
      <c r="G193" s="258"/>
      <c r="H193" s="258" t="s">
        <v>954</v>
      </c>
      <c r="I193" s="258" t="s">
        <v>892</v>
      </c>
      <c r="J193" s="258"/>
      <c r="K193" s="306"/>
    </row>
    <row r="194" s="1" customFormat="1" ht="15" customHeight="1">
      <c r="B194" s="312"/>
      <c r="C194" s="321"/>
      <c r="D194" s="292"/>
      <c r="E194" s="292"/>
      <c r="F194" s="292"/>
      <c r="G194" s="292"/>
      <c r="H194" s="292"/>
      <c r="I194" s="292"/>
      <c r="J194" s="292"/>
      <c r="K194" s="313"/>
    </row>
    <row r="195" s="1" customFormat="1" ht="18.75" customHeight="1">
      <c r="B195" s="294"/>
      <c r="C195" s="304"/>
      <c r="D195" s="304"/>
      <c r="E195" s="304"/>
      <c r="F195" s="314"/>
      <c r="G195" s="304"/>
      <c r="H195" s="304"/>
      <c r="I195" s="304"/>
      <c r="J195" s="304"/>
      <c r="K195" s="294"/>
    </row>
    <row r="196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955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22" t="s">
        <v>956</v>
      </c>
      <c r="D200" s="322"/>
      <c r="E200" s="322"/>
      <c r="F200" s="322" t="s">
        <v>957</v>
      </c>
      <c r="G200" s="323"/>
      <c r="H200" s="322" t="s">
        <v>958</v>
      </c>
      <c r="I200" s="322"/>
      <c r="J200" s="322"/>
      <c r="K200" s="250"/>
    </row>
    <row r="201" s="1" customFormat="1" ht="5.25" customHeight="1">
      <c r="B201" s="283"/>
      <c r="C201" s="278"/>
      <c r="D201" s="278"/>
      <c r="E201" s="278"/>
      <c r="F201" s="278"/>
      <c r="G201" s="304"/>
      <c r="H201" s="278"/>
      <c r="I201" s="278"/>
      <c r="J201" s="278"/>
      <c r="K201" s="306"/>
    </row>
    <row r="202" s="1" customFormat="1" ht="15" customHeight="1">
      <c r="B202" s="283"/>
      <c r="C202" s="258" t="s">
        <v>948</v>
      </c>
      <c r="D202" s="258"/>
      <c r="E202" s="258"/>
      <c r="F202" s="281" t="s">
        <v>46</v>
      </c>
      <c r="G202" s="258"/>
      <c r="H202" s="258" t="s">
        <v>959</v>
      </c>
      <c r="I202" s="258"/>
      <c r="J202" s="258"/>
      <c r="K202" s="306"/>
    </row>
    <row r="203" s="1" customFormat="1" ht="15" customHeight="1">
      <c r="B203" s="283"/>
      <c r="C203" s="258"/>
      <c r="D203" s="258"/>
      <c r="E203" s="258"/>
      <c r="F203" s="281" t="s">
        <v>47</v>
      </c>
      <c r="G203" s="258"/>
      <c r="H203" s="258" t="s">
        <v>960</v>
      </c>
      <c r="I203" s="258"/>
      <c r="J203" s="258"/>
      <c r="K203" s="306"/>
    </row>
    <row r="204" s="1" customFormat="1" ht="15" customHeight="1">
      <c r="B204" s="283"/>
      <c r="C204" s="258"/>
      <c r="D204" s="258"/>
      <c r="E204" s="258"/>
      <c r="F204" s="281" t="s">
        <v>50</v>
      </c>
      <c r="G204" s="258"/>
      <c r="H204" s="258" t="s">
        <v>961</v>
      </c>
      <c r="I204" s="258"/>
      <c r="J204" s="258"/>
      <c r="K204" s="306"/>
    </row>
    <row r="205" s="1" customFormat="1" ht="15" customHeight="1">
      <c r="B205" s="283"/>
      <c r="C205" s="258"/>
      <c r="D205" s="258"/>
      <c r="E205" s="258"/>
      <c r="F205" s="281" t="s">
        <v>48</v>
      </c>
      <c r="G205" s="258"/>
      <c r="H205" s="258" t="s">
        <v>962</v>
      </c>
      <c r="I205" s="258"/>
      <c r="J205" s="258"/>
      <c r="K205" s="306"/>
    </row>
    <row r="206" s="1" customFormat="1" ht="15" customHeight="1">
      <c r="B206" s="283"/>
      <c r="C206" s="258"/>
      <c r="D206" s="258"/>
      <c r="E206" s="258"/>
      <c r="F206" s="281" t="s">
        <v>49</v>
      </c>
      <c r="G206" s="258"/>
      <c r="H206" s="258" t="s">
        <v>963</v>
      </c>
      <c r="I206" s="258"/>
      <c r="J206" s="258"/>
      <c r="K206" s="306"/>
    </row>
    <row r="207" s="1" customFormat="1" ht="15" customHeight="1">
      <c r="B207" s="283"/>
      <c r="C207" s="258"/>
      <c r="D207" s="258"/>
      <c r="E207" s="258"/>
      <c r="F207" s="281"/>
      <c r="G207" s="258"/>
      <c r="H207" s="258"/>
      <c r="I207" s="258"/>
      <c r="J207" s="258"/>
      <c r="K207" s="306"/>
    </row>
    <row r="208" s="1" customFormat="1" ht="15" customHeight="1">
      <c r="B208" s="283"/>
      <c r="C208" s="258" t="s">
        <v>904</v>
      </c>
      <c r="D208" s="258"/>
      <c r="E208" s="258"/>
      <c r="F208" s="281" t="s">
        <v>798</v>
      </c>
      <c r="G208" s="258"/>
      <c r="H208" s="258" t="s">
        <v>964</v>
      </c>
      <c r="I208" s="258"/>
      <c r="J208" s="258"/>
      <c r="K208" s="306"/>
    </row>
    <row r="209" s="1" customFormat="1" ht="15" customHeight="1">
      <c r="B209" s="283"/>
      <c r="C209" s="258"/>
      <c r="D209" s="258"/>
      <c r="E209" s="258"/>
      <c r="F209" s="281" t="s">
        <v>82</v>
      </c>
      <c r="G209" s="258"/>
      <c r="H209" s="258" t="s">
        <v>802</v>
      </c>
      <c r="I209" s="258"/>
      <c r="J209" s="258"/>
      <c r="K209" s="306"/>
    </row>
    <row r="210" s="1" customFormat="1" ht="15" customHeight="1">
      <c r="B210" s="283"/>
      <c r="C210" s="258"/>
      <c r="D210" s="258"/>
      <c r="E210" s="258"/>
      <c r="F210" s="281" t="s">
        <v>800</v>
      </c>
      <c r="G210" s="258"/>
      <c r="H210" s="258" t="s">
        <v>965</v>
      </c>
      <c r="I210" s="258"/>
      <c r="J210" s="258"/>
      <c r="K210" s="306"/>
    </row>
    <row r="211" s="1" customFormat="1" ht="15" customHeight="1">
      <c r="B211" s="324"/>
      <c r="C211" s="258"/>
      <c r="D211" s="258"/>
      <c r="E211" s="258"/>
      <c r="F211" s="281" t="s">
        <v>803</v>
      </c>
      <c r="G211" s="319"/>
      <c r="H211" s="310" t="s">
        <v>804</v>
      </c>
      <c r="I211" s="310"/>
      <c r="J211" s="310"/>
      <c r="K211" s="325"/>
    </row>
    <row r="212" s="1" customFormat="1" ht="15" customHeight="1">
      <c r="B212" s="324"/>
      <c r="C212" s="258"/>
      <c r="D212" s="258"/>
      <c r="E212" s="258"/>
      <c r="F212" s="281" t="s">
        <v>531</v>
      </c>
      <c r="G212" s="319"/>
      <c r="H212" s="310" t="s">
        <v>966</v>
      </c>
      <c r="I212" s="310"/>
      <c r="J212" s="310"/>
      <c r="K212" s="325"/>
    </row>
    <row r="213" s="1" customFormat="1" ht="15" customHeight="1">
      <c r="B213" s="324"/>
      <c r="C213" s="258"/>
      <c r="D213" s="258"/>
      <c r="E213" s="258"/>
      <c r="F213" s="281"/>
      <c r="G213" s="319"/>
      <c r="H213" s="310"/>
      <c r="I213" s="310"/>
      <c r="J213" s="310"/>
      <c r="K213" s="325"/>
    </row>
    <row r="214" s="1" customFormat="1" ht="15" customHeight="1">
      <c r="B214" s="324"/>
      <c r="C214" s="258" t="s">
        <v>928</v>
      </c>
      <c r="D214" s="258"/>
      <c r="E214" s="258"/>
      <c r="F214" s="281">
        <v>1</v>
      </c>
      <c r="G214" s="319"/>
      <c r="H214" s="310" t="s">
        <v>967</v>
      </c>
      <c r="I214" s="310"/>
      <c r="J214" s="310"/>
      <c r="K214" s="325"/>
    </row>
    <row r="215" s="1" customFormat="1" ht="15" customHeight="1">
      <c r="B215" s="324"/>
      <c r="C215" s="258"/>
      <c r="D215" s="258"/>
      <c r="E215" s="258"/>
      <c r="F215" s="281">
        <v>2</v>
      </c>
      <c r="G215" s="319"/>
      <c r="H215" s="310" t="s">
        <v>968</v>
      </c>
      <c r="I215" s="310"/>
      <c r="J215" s="310"/>
      <c r="K215" s="325"/>
    </row>
    <row r="216" s="1" customFormat="1" ht="15" customHeight="1">
      <c r="B216" s="324"/>
      <c r="C216" s="258"/>
      <c r="D216" s="258"/>
      <c r="E216" s="258"/>
      <c r="F216" s="281">
        <v>3</v>
      </c>
      <c r="G216" s="319"/>
      <c r="H216" s="310" t="s">
        <v>969</v>
      </c>
      <c r="I216" s="310"/>
      <c r="J216" s="310"/>
      <c r="K216" s="325"/>
    </row>
    <row r="217" s="1" customFormat="1" ht="15" customHeight="1">
      <c r="B217" s="324"/>
      <c r="C217" s="258"/>
      <c r="D217" s="258"/>
      <c r="E217" s="258"/>
      <c r="F217" s="281">
        <v>4</v>
      </c>
      <c r="G217" s="319"/>
      <c r="H217" s="310" t="s">
        <v>970</v>
      </c>
      <c r="I217" s="310"/>
      <c r="J217" s="310"/>
      <c r="K217" s="325"/>
    </row>
    <row r="218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2022-09-20T06:27:07Z</dcterms:created>
  <dcterms:modified xsi:type="dcterms:W3CDTF">2022-09-20T06:27:14Z</dcterms:modified>
</cp:coreProperties>
</file>